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codeName="ThisWorkbook" autoCompressPictures="0"/>
  <bookViews>
    <workbookView xWindow="0" yWindow="0" windowWidth="18380" windowHeight="13940"/>
  </bookViews>
  <sheets>
    <sheet name="TOP 20   2012" sheetId="4" r:id="rId1"/>
    <sheet name="Alla raser 2012" sheetId="22" r:id="rId2"/>
    <sheet name="Per RASGRUPP 2012" sheetId="26" r:id="rId3"/>
    <sheet name="Alla raser - flest 2012" sheetId="25" r:id="rId4"/>
    <sheet name="Största ÖKNING 2012  (%) " sheetId="6" r:id="rId5"/>
    <sheet name="Största MINSKNING  2012  (%)" sheetId="5" r:id="rId6"/>
  </sheets>
  <definedNames>
    <definedName name="_xlnm.Print_Titles" localSheetId="3">'Alla raser - flest 2012'!$1:$1</definedName>
    <definedName name="_xlnm.Print_Titles" localSheetId="1">'Alla raser 2012'!$1:$1</definedName>
    <definedName name="_xlnm.Print_Titles" localSheetId="2">'Per RASGRUPP 2012'!$1:$1</definedName>
    <definedName name="_xlnm.Print_Titles" localSheetId="5">'Största MINSKNING  2012  (%)'!$1:$1</definedName>
    <definedName name="_xlnm.Print_Titles" localSheetId="4">'Största ÖKNING 2012  (%) '!$1:$1</definedName>
    <definedName name="_xlnm.Print_Titles" localSheetId="0">'TOP 20   2012'!$1:$1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26" l="1"/>
  <c r="C14" i="26"/>
  <c r="E13" i="26"/>
  <c r="F13" i="26"/>
  <c r="E12" i="26"/>
  <c r="F12" i="26"/>
  <c r="E11" i="26"/>
  <c r="F11" i="26"/>
  <c r="E10" i="26"/>
  <c r="F10" i="26"/>
  <c r="E9" i="26"/>
  <c r="F9" i="26"/>
  <c r="E8" i="26"/>
  <c r="F8" i="26"/>
  <c r="E7" i="26"/>
  <c r="F7" i="26"/>
  <c r="E6" i="26"/>
  <c r="F6" i="26"/>
  <c r="E5" i="26"/>
  <c r="F5" i="26"/>
  <c r="E3" i="26"/>
  <c r="F3" i="26"/>
  <c r="D223" i="26"/>
  <c r="D353" i="26"/>
  <c r="C369" i="26"/>
  <c r="C353" i="26"/>
  <c r="D317" i="26"/>
  <c r="C317" i="26"/>
  <c r="D292" i="26"/>
  <c r="C292" i="26"/>
  <c r="C264" i="26"/>
  <c r="C223" i="26"/>
  <c r="C170" i="26"/>
  <c r="D158" i="26"/>
  <c r="C158" i="26"/>
  <c r="D120" i="26"/>
  <c r="C120" i="26"/>
  <c r="D63" i="26"/>
  <c r="C63" i="26"/>
  <c r="E207" i="26"/>
  <c r="F207" i="26"/>
  <c r="E99" i="26"/>
  <c r="E154" i="26"/>
  <c r="F154" i="26"/>
  <c r="E206" i="26"/>
  <c r="F206" i="26"/>
  <c r="E205" i="26"/>
  <c r="F205" i="26"/>
  <c r="E204" i="26"/>
  <c r="F204" i="26"/>
  <c r="E61" i="26"/>
  <c r="F61" i="26"/>
  <c r="E368" i="26"/>
  <c r="F368" i="26"/>
  <c r="E315" i="26"/>
  <c r="F315" i="26"/>
  <c r="E153" i="26"/>
  <c r="F153" i="26"/>
  <c r="E152" i="26"/>
  <c r="F152" i="26"/>
  <c r="E314" i="26"/>
  <c r="F314" i="26"/>
  <c r="E59" i="26"/>
  <c r="F59" i="26"/>
  <c r="E58" i="26"/>
  <c r="F58" i="26"/>
  <c r="E291" i="26"/>
  <c r="F291" i="26"/>
  <c r="E290" i="26"/>
  <c r="F290" i="26"/>
  <c r="E313" i="26"/>
  <c r="F313" i="26"/>
  <c r="E289" i="26"/>
  <c r="F289" i="26"/>
  <c r="E288" i="26"/>
  <c r="F288" i="26"/>
  <c r="E202" i="26"/>
  <c r="F202" i="26"/>
  <c r="E201" i="26"/>
  <c r="F201" i="26"/>
  <c r="E55" i="26"/>
  <c r="F55" i="26"/>
  <c r="E151" i="26"/>
  <c r="F151" i="26"/>
  <c r="E113" i="26"/>
  <c r="F113" i="26"/>
  <c r="E347" i="26"/>
  <c r="F347" i="26"/>
  <c r="E346" i="26"/>
  <c r="F346" i="26"/>
  <c r="E112" i="26"/>
  <c r="F112" i="26"/>
  <c r="E199" i="26"/>
  <c r="F199" i="26"/>
  <c r="E221" i="26"/>
  <c r="E155" i="26"/>
  <c r="F155" i="26"/>
  <c r="E156" i="26"/>
  <c r="F156" i="26"/>
  <c r="D169" i="26"/>
  <c r="E169" i="26"/>
  <c r="F169" i="26"/>
  <c r="E166" i="26"/>
  <c r="F166" i="26"/>
  <c r="E163" i="26"/>
  <c r="F163" i="26"/>
  <c r="E168" i="26"/>
  <c r="F168" i="26"/>
  <c r="E165" i="26"/>
  <c r="F165" i="26"/>
  <c r="E162" i="26"/>
  <c r="F162" i="26"/>
  <c r="E167" i="26"/>
  <c r="F167" i="26"/>
  <c r="E164" i="26"/>
  <c r="F164" i="26"/>
  <c r="E161" i="26"/>
  <c r="F161" i="26"/>
  <c r="E198" i="26"/>
  <c r="F198" i="26"/>
  <c r="E197" i="26"/>
  <c r="F197" i="26"/>
  <c r="E312" i="26"/>
  <c r="E287" i="26"/>
  <c r="F287" i="26"/>
  <c r="E134" i="26"/>
  <c r="F134" i="26"/>
  <c r="E150" i="26"/>
  <c r="F150" i="26"/>
  <c r="E285" i="26"/>
  <c r="F285" i="26"/>
  <c r="E110" i="26"/>
  <c r="F110" i="26"/>
  <c r="E284" i="26"/>
  <c r="F284" i="26"/>
  <c r="D258" i="26"/>
  <c r="E258" i="26"/>
  <c r="F258" i="26"/>
  <c r="E133" i="26"/>
  <c r="F133" i="26"/>
  <c r="E257" i="26"/>
  <c r="F257" i="26"/>
  <c r="E283" i="26"/>
  <c r="F283" i="26"/>
  <c r="E57" i="26"/>
  <c r="F57" i="26"/>
  <c r="E367" i="26"/>
  <c r="E148" i="26"/>
  <c r="F148" i="26"/>
  <c r="E147" i="26"/>
  <c r="F147" i="26"/>
  <c r="E366" i="26"/>
  <c r="F366" i="26"/>
  <c r="E146" i="26"/>
  <c r="F146" i="26"/>
  <c r="E196" i="26"/>
  <c r="F196" i="26"/>
  <c r="E344" i="26"/>
  <c r="F344" i="26"/>
  <c r="E195" i="26"/>
  <c r="F195" i="26"/>
  <c r="E56" i="26"/>
  <c r="F56" i="26"/>
  <c r="E109" i="26"/>
  <c r="F109" i="26"/>
  <c r="E145" i="26"/>
  <c r="F145" i="26"/>
  <c r="E256" i="26"/>
  <c r="F256" i="26"/>
  <c r="E255" i="26"/>
  <c r="F255" i="26"/>
  <c r="E96" i="26"/>
  <c r="F96" i="26"/>
  <c r="E95" i="26"/>
  <c r="F95" i="26"/>
  <c r="E54" i="26"/>
  <c r="F54" i="26"/>
  <c r="D254" i="26"/>
  <c r="E254" i="26"/>
  <c r="F254" i="26"/>
  <c r="E53" i="26"/>
  <c r="F53" i="26"/>
  <c r="E114" i="26"/>
  <c r="E108" i="26"/>
  <c r="F108" i="26"/>
  <c r="E107" i="26"/>
  <c r="F107" i="26"/>
  <c r="E194" i="26"/>
  <c r="F194" i="26"/>
  <c r="D365" i="26"/>
  <c r="E365" i="26"/>
  <c r="F365" i="26"/>
  <c r="E193" i="26"/>
  <c r="F193" i="26"/>
  <c r="E111" i="26"/>
  <c r="F111" i="26"/>
  <c r="E349" i="26"/>
  <c r="F349" i="26"/>
  <c r="E351" i="26"/>
  <c r="F351" i="26"/>
  <c r="E252" i="26"/>
  <c r="F252" i="26"/>
  <c r="E106" i="26"/>
  <c r="F106" i="26"/>
  <c r="E105" i="26"/>
  <c r="F105" i="26"/>
  <c r="E104" i="26"/>
  <c r="F104" i="26"/>
  <c r="E260" i="26"/>
  <c r="F260" i="26"/>
  <c r="E103" i="26"/>
  <c r="E102" i="26"/>
  <c r="F102" i="26"/>
  <c r="E101" i="26"/>
  <c r="F101" i="26"/>
  <c r="E50" i="26"/>
  <c r="F50" i="26"/>
  <c r="E49" i="26"/>
  <c r="F49" i="26"/>
  <c r="E348" i="26"/>
  <c r="F348" i="26"/>
  <c r="E345" i="26"/>
  <c r="F345" i="26"/>
  <c r="E338" i="26"/>
  <c r="F338" i="26"/>
  <c r="E328" i="26"/>
  <c r="F328" i="26"/>
  <c r="E350" i="26"/>
  <c r="F350" i="26"/>
  <c r="E251" i="26"/>
  <c r="F251" i="26"/>
  <c r="E311" i="26"/>
  <c r="F311" i="26"/>
  <c r="E250" i="26"/>
  <c r="E203" i="26"/>
  <c r="F203" i="26"/>
  <c r="E48" i="26"/>
  <c r="F48" i="26"/>
  <c r="E282" i="26"/>
  <c r="F282" i="26"/>
  <c r="E218" i="26"/>
  <c r="F218" i="26"/>
  <c r="E217" i="26"/>
  <c r="F217" i="26"/>
  <c r="E216" i="26"/>
  <c r="F216" i="26"/>
  <c r="E215" i="26"/>
  <c r="F215" i="26"/>
  <c r="E214" i="26"/>
  <c r="E262" i="26"/>
  <c r="E94" i="26"/>
  <c r="F94" i="26"/>
  <c r="E343" i="26"/>
  <c r="F343" i="26"/>
  <c r="E342" i="26"/>
  <c r="F342" i="26"/>
  <c r="E249" i="26"/>
  <c r="E248" i="26"/>
  <c r="F248" i="26"/>
  <c r="E212" i="26"/>
  <c r="F212" i="26"/>
  <c r="E211" i="26"/>
  <c r="F211" i="26"/>
  <c r="E210" i="26"/>
  <c r="E100" i="26"/>
  <c r="F100" i="26"/>
  <c r="E310" i="26"/>
  <c r="F310" i="26"/>
  <c r="E281" i="26"/>
  <c r="E341" i="26"/>
  <c r="F341" i="26"/>
  <c r="E144" i="26"/>
  <c r="F144" i="26"/>
  <c r="E340" i="26"/>
  <c r="F340" i="26"/>
  <c r="E247" i="26"/>
  <c r="E47" i="26"/>
  <c r="F47" i="26"/>
  <c r="E309" i="26"/>
  <c r="F309" i="26"/>
  <c r="E143" i="26"/>
  <c r="F143" i="26"/>
  <c r="E192" i="26"/>
  <c r="F192" i="26"/>
  <c r="E191" i="26"/>
  <c r="F191" i="26"/>
  <c r="E190" i="26"/>
  <c r="F190" i="26"/>
  <c r="E189" i="26"/>
  <c r="F189" i="26"/>
  <c r="E188" i="26"/>
  <c r="F188" i="26"/>
  <c r="E142" i="26"/>
  <c r="F142" i="26"/>
  <c r="E141" i="26"/>
  <c r="E98" i="26"/>
  <c r="F98" i="26"/>
  <c r="E307" i="26"/>
  <c r="F307" i="26"/>
  <c r="E46" i="26"/>
  <c r="F46" i="26"/>
  <c r="E339" i="26"/>
  <c r="F339" i="26"/>
  <c r="E140" i="26"/>
  <c r="F140" i="26"/>
  <c r="E209" i="26"/>
  <c r="F209" i="26"/>
  <c r="E219" i="26"/>
  <c r="F219" i="26"/>
  <c r="E208" i="26"/>
  <c r="F208" i="26"/>
  <c r="E97" i="26"/>
  <c r="F97" i="26"/>
  <c r="E93" i="26"/>
  <c r="E92" i="26"/>
  <c r="F92" i="26"/>
  <c r="E45" i="26"/>
  <c r="F45" i="26"/>
  <c r="E139" i="26"/>
  <c r="F139" i="26"/>
  <c r="E337" i="26"/>
  <c r="F337" i="26"/>
  <c r="E364" i="26"/>
  <c r="E336" i="26"/>
  <c r="F336" i="26"/>
  <c r="E280" i="26"/>
  <c r="F280" i="26"/>
  <c r="E335" i="26"/>
  <c r="F335" i="26"/>
  <c r="E91" i="26"/>
  <c r="F91" i="26"/>
  <c r="E187" i="26"/>
  <c r="F187" i="26"/>
  <c r="E90" i="26"/>
  <c r="F90" i="26"/>
  <c r="E44" i="26"/>
  <c r="F44" i="26"/>
  <c r="E138" i="26"/>
  <c r="F138" i="26"/>
  <c r="E316" i="26"/>
  <c r="F316" i="26"/>
  <c r="E308" i="26"/>
  <c r="F308" i="26"/>
  <c r="E43" i="26"/>
  <c r="F43" i="26"/>
  <c r="E334" i="26"/>
  <c r="F334" i="26"/>
  <c r="E278" i="26"/>
  <c r="F278" i="26"/>
  <c r="E42" i="26"/>
  <c r="F42" i="26"/>
  <c r="E279" i="26"/>
  <c r="F279" i="26"/>
  <c r="E333" i="26"/>
  <c r="F333" i="26"/>
  <c r="E137" i="26"/>
  <c r="F137" i="26"/>
  <c r="E200" i="26"/>
  <c r="F200" i="26"/>
  <c r="E89" i="26"/>
  <c r="F89" i="26"/>
  <c r="E186" i="26"/>
  <c r="F186" i="26"/>
  <c r="E185" i="26"/>
  <c r="F185" i="26"/>
  <c r="E41" i="26"/>
  <c r="F41" i="26"/>
  <c r="E184" i="26"/>
  <c r="F184" i="26"/>
  <c r="E332" i="26"/>
  <c r="F332" i="26"/>
  <c r="E157" i="26"/>
  <c r="F157" i="26"/>
  <c r="E363" i="26"/>
  <c r="F363" i="26"/>
  <c r="E183" i="26"/>
  <c r="F183" i="26"/>
  <c r="E306" i="26"/>
  <c r="F306" i="26"/>
  <c r="E362" i="26"/>
  <c r="F362" i="26"/>
  <c r="E136" i="26"/>
  <c r="F136" i="26"/>
  <c r="E277" i="26"/>
  <c r="F277" i="26"/>
  <c r="E276" i="26"/>
  <c r="F276" i="26"/>
  <c r="E149" i="26"/>
  <c r="F149" i="26"/>
  <c r="E135" i="26"/>
  <c r="F135" i="26"/>
  <c r="E222" i="26"/>
  <c r="F222" i="26"/>
  <c r="E40" i="26"/>
  <c r="F40" i="26"/>
  <c r="E88" i="26"/>
  <c r="F88" i="26"/>
  <c r="E39" i="26"/>
  <c r="F39" i="26"/>
  <c r="E38" i="26"/>
  <c r="F38" i="26"/>
  <c r="E37" i="26"/>
  <c r="F37" i="26"/>
  <c r="E246" i="26"/>
  <c r="F246" i="26"/>
  <c r="E245" i="26"/>
  <c r="F245" i="26"/>
  <c r="E244" i="26"/>
  <c r="F244" i="26"/>
  <c r="E182" i="26"/>
  <c r="F182" i="26"/>
  <c r="E87" i="26"/>
  <c r="F87" i="26"/>
  <c r="E286" i="26"/>
  <c r="F286" i="26"/>
  <c r="E243" i="26"/>
  <c r="F243" i="26"/>
  <c r="E242" i="26"/>
  <c r="F242" i="26"/>
  <c r="E275" i="26"/>
  <c r="E331" i="26"/>
  <c r="F331" i="26"/>
  <c r="E330" i="26"/>
  <c r="F330" i="26"/>
  <c r="E361" i="26"/>
  <c r="F361" i="26"/>
  <c r="E86" i="26"/>
  <c r="F86" i="26"/>
  <c r="E241" i="26"/>
  <c r="F241" i="26"/>
  <c r="E240" i="26"/>
  <c r="F240" i="26"/>
  <c r="E36" i="26"/>
  <c r="F36" i="26"/>
  <c r="E274" i="26"/>
  <c r="F274" i="26"/>
  <c r="E261" i="26"/>
  <c r="F261" i="26"/>
  <c r="E305" i="26"/>
  <c r="F305" i="26"/>
  <c r="E273" i="26"/>
  <c r="F273" i="26"/>
  <c r="E360" i="26"/>
  <c r="F360" i="26"/>
  <c r="E329" i="26"/>
  <c r="F329" i="26"/>
  <c r="E304" i="26"/>
  <c r="F304" i="26"/>
  <c r="E239" i="26"/>
  <c r="F239" i="26"/>
  <c r="E181" i="26"/>
  <c r="F181" i="26"/>
  <c r="E180" i="26"/>
  <c r="F180" i="26"/>
  <c r="E303" i="26"/>
  <c r="F303" i="26"/>
  <c r="E213" i="26"/>
  <c r="F213" i="26"/>
  <c r="E179" i="26"/>
  <c r="F179" i="26"/>
  <c r="E84" i="26"/>
  <c r="F84" i="26"/>
  <c r="E132" i="26"/>
  <c r="F132" i="26"/>
  <c r="E302" i="26"/>
  <c r="F302" i="26"/>
  <c r="E272" i="26"/>
  <c r="F272" i="26"/>
  <c r="E83" i="26"/>
  <c r="F83" i="26"/>
  <c r="E82" i="26"/>
  <c r="F82" i="26"/>
  <c r="E81" i="26"/>
  <c r="F81" i="26"/>
  <c r="E80" i="26"/>
  <c r="F80" i="26"/>
  <c r="E79" i="26"/>
  <c r="F79" i="26"/>
  <c r="E119" i="26"/>
  <c r="F119" i="26"/>
  <c r="E78" i="26"/>
  <c r="F78" i="26"/>
  <c r="E237" i="26"/>
  <c r="F237" i="26"/>
  <c r="E236" i="26"/>
  <c r="F236" i="26"/>
  <c r="E271" i="26"/>
  <c r="F271" i="26"/>
  <c r="E71" i="26"/>
  <c r="F71" i="26"/>
  <c r="E117" i="26"/>
  <c r="F117" i="26"/>
  <c r="E77" i="26"/>
  <c r="F77" i="26"/>
  <c r="E76" i="26"/>
  <c r="F76" i="26"/>
  <c r="E235" i="26"/>
  <c r="E75" i="26"/>
  <c r="F75" i="26"/>
  <c r="E131" i="26"/>
  <c r="F131" i="26"/>
  <c r="E259" i="26"/>
  <c r="F259" i="26"/>
  <c r="E301" i="26"/>
  <c r="F301" i="26"/>
  <c r="E327" i="26"/>
  <c r="F327" i="26"/>
  <c r="E35" i="26"/>
  <c r="F35" i="26"/>
  <c r="E34" i="26"/>
  <c r="F34" i="26"/>
  <c r="E300" i="26"/>
  <c r="F300" i="26"/>
  <c r="E299" i="26"/>
  <c r="F299" i="26"/>
  <c r="E178" i="26"/>
  <c r="F178" i="26"/>
  <c r="E118" i="26"/>
  <c r="F118" i="26"/>
  <c r="E177" i="26"/>
  <c r="F177" i="26"/>
  <c r="E62" i="26"/>
  <c r="E352" i="26"/>
  <c r="F352" i="26"/>
  <c r="E326" i="26"/>
  <c r="F326" i="26"/>
  <c r="E325" i="26"/>
  <c r="F325" i="26"/>
  <c r="E298" i="26"/>
  <c r="F298" i="26"/>
  <c r="E359" i="26"/>
  <c r="E130" i="26"/>
  <c r="F130" i="26"/>
  <c r="E270" i="26"/>
  <c r="E33" i="26"/>
  <c r="F33" i="26"/>
  <c r="E324" i="26"/>
  <c r="F324" i="26"/>
  <c r="E32" i="26"/>
  <c r="F32" i="26"/>
  <c r="E85" i="26"/>
  <c r="E116" i="26"/>
  <c r="F116" i="26"/>
  <c r="E176" i="26"/>
  <c r="F176" i="26"/>
  <c r="E129" i="26"/>
  <c r="F129" i="26"/>
  <c r="E128" i="26"/>
  <c r="F128" i="26"/>
  <c r="E74" i="26"/>
  <c r="F74" i="26"/>
  <c r="E73" i="26"/>
  <c r="F73" i="26"/>
  <c r="E31" i="26"/>
  <c r="F31" i="26"/>
  <c r="E269" i="26"/>
  <c r="F269" i="26"/>
  <c r="E268" i="26"/>
  <c r="E267" i="26"/>
  <c r="F267" i="26"/>
  <c r="E72" i="26"/>
  <c r="F72" i="26"/>
  <c r="E30" i="26"/>
  <c r="F30" i="26"/>
  <c r="E323" i="26"/>
  <c r="F323" i="26"/>
  <c r="E234" i="26"/>
  <c r="E358" i="26"/>
  <c r="F358" i="26"/>
  <c r="E127" i="26"/>
  <c r="F127" i="26"/>
  <c r="E29" i="26"/>
  <c r="F29" i="26"/>
  <c r="E322" i="26"/>
  <c r="F322" i="26"/>
  <c r="E263" i="26"/>
  <c r="F263" i="26"/>
  <c r="E238" i="26"/>
  <c r="F238" i="26"/>
  <c r="E233" i="26"/>
  <c r="E321" i="26"/>
  <c r="F321" i="26"/>
  <c r="E320" i="26"/>
  <c r="F320" i="26"/>
  <c r="E70" i="26"/>
  <c r="F70" i="26"/>
  <c r="E28" i="26"/>
  <c r="F28" i="26"/>
  <c r="E51" i="26"/>
  <c r="F51" i="26"/>
  <c r="E52" i="26"/>
  <c r="F52" i="26"/>
  <c r="E27" i="26"/>
  <c r="F27" i="26"/>
  <c r="E26" i="26"/>
  <c r="F26" i="26"/>
  <c r="E25" i="26"/>
  <c r="F25" i="26"/>
  <c r="E24" i="26"/>
  <c r="F24" i="26"/>
  <c r="E23" i="26"/>
  <c r="F23" i="26"/>
  <c r="E126" i="26"/>
  <c r="F126" i="26"/>
  <c r="E22" i="26"/>
  <c r="F22" i="26"/>
  <c r="E21" i="26"/>
  <c r="F21" i="26"/>
  <c r="E232" i="26"/>
  <c r="F232" i="26"/>
  <c r="E231" i="26"/>
  <c r="F231" i="26"/>
  <c r="E230" i="26"/>
  <c r="F230" i="26"/>
  <c r="E229" i="26"/>
  <c r="F229" i="26"/>
  <c r="E228" i="26"/>
  <c r="F228" i="26"/>
  <c r="E175" i="26"/>
  <c r="F175" i="26"/>
  <c r="E297" i="26"/>
  <c r="F297" i="26"/>
  <c r="E357" i="26"/>
  <c r="F357" i="26"/>
  <c r="E125" i="26"/>
  <c r="F125" i="26"/>
  <c r="E60" i="26"/>
  <c r="F60" i="26"/>
  <c r="E18" i="26"/>
  <c r="F18" i="26"/>
  <c r="E20" i="26"/>
  <c r="F20" i="26"/>
  <c r="E19" i="26"/>
  <c r="F19" i="26"/>
  <c r="E69" i="26"/>
  <c r="F69" i="26"/>
  <c r="E253" i="26"/>
  <c r="F253" i="26"/>
  <c r="E68" i="26"/>
  <c r="F68" i="26"/>
  <c r="E296" i="26"/>
  <c r="F296" i="26"/>
  <c r="E124" i="26"/>
  <c r="F124" i="26"/>
  <c r="E227" i="26"/>
  <c r="F227" i="26"/>
  <c r="E220" i="26"/>
  <c r="F220" i="26"/>
  <c r="E226" i="26"/>
  <c r="F226" i="26"/>
  <c r="E174" i="26"/>
  <c r="F174" i="26"/>
  <c r="E173" i="26"/>
  <c r="E123" i="26"/>
  <c r="F123" i="26"/>
  <c r="E115" i="26"/>
  <c r="F115" i="26"/>
  <c r="E356" i="26"/>
  <c r="F356" i="26"/>
  <c r="E67" i="26"/>
  <c r="F67" i="26"/>
  <c r="E75" i="25"/>
  <c r="F75" i="25"/>
  <c r="E290" i="25"/>
  <c r="E39" i="25"/>
  <c r="F39" i="25"/>
  <c r="E191" i="25"/>
  <c r="F191" i="25"/>
  <c r="E81" i="25"/>
  <c r="F81" i="25"/>
  <c r="E166" i="25"/>
  <c r="F166" i="25"/>
  <c r="E97" i="25"/>
  <c r="F97" i="25"/>
  <c r="E36" i="25"/>
  <c r="F36" i="25"/>
  <c r="E327" i="25"/>
  <c r="F327" i="25"/>
  <c r="E69" i="25"/>
  <c r="F69" i="25"/>
  <c r="E210" i="25"/>
  <c r="F210" i="25"/>
  <c r="E50" i="25"/>
  <c r="F50" i="25"/>
  <c r="E177" i="25"/>
  <c r="F177" i="25"/>
  <c r="E94" i="25"/>
  <c r="F94" i="25"/>
  <c r="E244" i="25"/>
  <c r="F244" i="25"/>
  <c r="E136" i="25"/>
  <c r="F136" i="25"/>
  <c r="E51" i="25"/>
  <c r="F51" i="25"/>
  <c r="E275" i="25"/>
  <c r="F275" i="25"/>
  <c r="E205" i="25"/>
  <c r="F205" i="25"/>
  <c r="E67" i="25"/>
  <c r="F67" i="25"/>
  <c r="E145" i="25"/>
  <c r="F145" i="25"/>
  <c r="E6" i="25"/>
  <c r="F6" i="25"/>
  <c r="E66" i="25"/>
  <c r="F66" i="25"/>
  <c r="E278" i="25"/>
  <c r="F278" i="25"/>
  <c r="E96" i="25"/>
  <c r="F96" i="25"/>
  <c r="E61" i="25"/>
  <c r="F61" i="25"/>
  <c r="E216" i="25"/>
  <c r="F216" i="25"/>
  <c r="E289" i="25"/>
  <c r="F289" i="25"/>
  <c r="E288" i="25"/>
  <c r="E197" i="25"/>
  <c r="F197" i="25"/>
  <c r="E277" i="25"/>
  <c r="F277" i="25"/>
  <c r="D32" i="25"/>
  <c r="E32" i="25"/>
  <c r="F32" i="25"/>
  <c r="E259" i="25"/>
  <c r="F259" i="25"/>
  <c r="E161" i="25"/>
  <c r="F161" i="25"/>
  <c r="E93" i="25"/>
  <c r="F93" i="25"/>
  <c r="E196" i="25"/>
  <c r="F196" i="25"/>
  <c r="E80" i="25"/>
  <c r="F80" i="25"/>
  <c r="E64" i="25"/>
  <c r="F64" i="25"/>
  <c r="E271" i="25"/>
  <c r="F271" i="25"/>
  <c r="E143" i="25"/>
  <c r="F143" i="25"/>
  <c r="E174" i="25"/>
  <c r="F174" i="25"/>
  <c r="E142" i="25"/>
  <c r="F142" i="25"/>
  <c r="E283" i="25"/>
  <c r="E82" i="25"/>
  <c r="F82" i="25"/>
  <c r="E158" i="25"/>
  <c r="F158" i="25"/>
  <c r="E19" i="25"/>
  <c r="F19" i="25"/>
  <c r="E129" i="25"/>
  <c r="F129" i="25"/>
  <c r="E287" i="25"/>
  <c r="F287" i="25"/>
  <c r="E222" i="25"/>
  <c r="F222" i="25"/>
  <c r="D160" i="25"/>
  <c r="E160" i="25"/>
  <c r="F160" i="25"/>
  <c r="E102" i="25"/>
  <c r="F102" i="25"/>
  <c r="E238" i="25"/>
  <c r="F238" i="25"/>
  <c r="E270" i="25"/>
  <c r="F270" i="25"/>
  <c r="E295" i="25"/>
  <c r="F295" i="25"/>
  <c r="E314" i="25"/>
  <c r="E286" i="25"/>
  <c r="F286" i="25"/>
  <c r="E165" i="25"/>
  <c r="F165" i="25"/>
  <c r="E228" i="25"/>
  <c r="F228" i="25"/>
  <c r="E227" i="25"/>
  <c r="F227" i="25"/>
  <c r="E31" i="25"/>
  <c r="F31" i="25"/>
  <c r="E73" i="25"/>
  <c r="F73" i="25"/>
  <c r="E103" i="25"/>
  <c r="F103" i="25"/>
  <c r="E13" i="25"/>
  <c r="F13" i="25"/>
  <c r="E156" i="25"/>
  <c r="F156" i="25"/>
  <c r="E237" i="25"/>
  <c r="F237" i="25"/>
  <c r="E285" i="25"/>
  <c r="F285" i="25"/>
  <c r="E178" i="25"/>
  <c r="F178" i="25"/>
  <c r="E132" i="25"/>
  <c r="F132" i="25"/>
  <c r="E123" i="25"/>
  <c r="F123" i="25"/>
  <c r="E150" i="25"/>
  <c r="F150" i="25"/>
  <c r="D106" i="25"/>
  <c r="E106" i="25"/>
  <c r="F106" i="25"/>
  <c r="E85" i="25"/>
  <c r="F85" i="25"/>
  <c r="E269" i="25"/>
  <c r="E134" i="25"/>
  <c r="F134" i="25"/>
  <c r="E168" i="25"/>
  <c r="F168" i="25"/>
  <c r="E68" i="25"/>
  <c r="F68" i="25"/>
  <c r="D115" i="25"/>
  <c r="E115" i="25"/>
  <c r="F115" i="25"/>
  <c r="E264" i="25"/>
  <c r="F264" i="25"/>
  <c r="E221" i="25"/>
  <c r="F221" i="25"/>
  <c r="E114" i="25"/>
  <c r="F114" i="25"/>
  <c r="E202" i="25"/>
  <c r="F202" i="25"/>
  <c r="E231" i="25"/>
  <c r="F231" i="25"/>
  <c r="E20" i="25"/>
  <c r="F20" i="25"/>
  <c r="E105" i="25"/>
  <c r="F105" i="25"/>
  <c r="E258" i="25"/>
  <c r="F258" i="25"/>
  <c r="E54" i="25"/>
  <c r="F54" i="25"/>
  <c r="E313" i="25"/>
  <c r="E274" i="25"/>
  <c r="F274" i="25"/>
  <c r="E141" i="25"/>
  <c r="F141" i="25"/>
  <c r="E101" i="25"/>
  <c r="F101" i="25"/>
  <c r="E187" i="25"/>
  <c r="F187" i="25"/>
  <c r="E90" i="25"/>
  <c r="F90" i="25"/>
  <c r="E42" i="25"/>
  <c r="F42" i="25"/>
  <c r="E44" i="25"/>
  <c r="F44" i="25"/>
  <c r="E29" i="25"/>
  <c r="F29" i="25"/>
  <c r="E121" i="25"/>
  <c r="F121" i="25"/>
  <c r="E326" i="25"/>
  <c r="F326" i="25"/>
  <c r="E60" i="25"/>
  <c r="F60" i="25"/>
  <c r="E312" i="25"/>
  <c r="E35" i="25"/>
  <c r="F35" i="25"/>
  <c r="E193" i="25"/>
  <c r="F193" i="25"/>
  <c r="E100" i="25"/>
  <c r="F100" i="25"/>
  <c r="E198" i="25"/>
  <c r="F198" i="25"/>
  <c r="E263" i="25"/>
  <c r="F263" i="25"/>
  <c r="E325" i="25"/>
  <c r="F325" i="25"/>
  <c r="E282" i="25"/>
  <c r="F282" i="25"/>
  <c r="E311" i="25"/>
  <c r="E268" i="25"/>
  <c r="E91" i="25"/>
  <c r="F91" i="25"/>
  <c r="E122" i="25"/>
  <c r="F122" i="25"/>
  <c r="E110" i="25"/>
  <c r="F110" i="25"/>
  <c r="E236" i="25"/>
  <c r="E86" i="25"/>
  <c r="F86" i="25"/>
  <c r="E324" i="25"/>
  <c r="F324" i="25"/>
  <c r="E207" i="25"/>
  <c r="F207" i="25"/>
  <c r="E310" i="25"/>
  <c r="E309" i="25"/>
  <c r="F309" i="25"/>
  <c r="E77" i="25"/>
  <c r="F77" i="25"/>
  <c r="E308" i="25"/>
  <c r="E173" i="25"/>
  <c r="F173" i="25"/>
  <c r="E113" i="25"/>
  <c r="F113" i="25"/>
  <c r="E34" i="25"/>
  <c r="F34" i="25"/>
  <c r="E307" i="25"/>
  <c r="E215" i="25"/>
  <c r="F215" i="25"/>
  <c r="E47" i="25"/>
  <c r="F47" i="25"/>
  <c r="E138" i="25"/>
  <c r="F138" i="25"/>
  <c r="E243" i="25"/>
  <c r="F243" i="25"/>
  <c r="E21" i="25"/>
  <c r="F21" i="25"/>
  <c r="E184" i="25"/>
  <c r="F184" i="25"/>
  <c r="E176" i="25"/>
  <c r="F176" i="25"/>
  <c r="E92" i="25"/>
  <c r="F92" i="25"/>
  <c r="E127" i="25"/>
  <c r="F127" i="25"/>
  <c r="E306" i="25"/>
  <c r="E109" i="25"/>
  <c r="F109" i="25"/>
  <c r="E125" i="25"/>
  <c r="F125" i="25"/>
  <c r="E213" i="25"/>
  <c r="F213" i="25"/>
  <c r="E23" i="25"/>
  <c r="F23" i="25"/>
  <c r="E182" i="25"/>
  <c r="F182" i="25"/>
  <c r="E199" i="25"/>
  <c r="F199" i="25"/>
  <c r="E171" i="25"/>
  <c r="F171" i="25"/>
  <c r="E226" i="25"/>
  <c r="F226" i="25"/>
  <c r="E225" i="25"/>
  <c r="F225" i="25"/>
  <c r="E305" i="25"/>
  <c r="E164" i="25"/>
  <c r="F164" i="25"/>
  <c r="E294" i="25"/>
  <c r="F294" i="25"/>
  <c r="E201" i="25"/>
  <c r="F201" i="25"/>
  <c r="E124" i="25"/>
  <c r="F124" i="25"/>
  <c r="E304" i="25"/>
  <c r="E220" i="25"/>
  <c r="F220" i="25"/>
  <c r="E253" i="25"/>
  <c r="F253" i="25"/>
  <c r="E111" i="25"/>
  <c r="F111" i="25"/>
  <c r="E57" i="25"/>
  <c r="F57" i="25"/>
  <c r="E148" i="25"/>
  <c r="F148" i="25"/>
  <c r="E179" i="25"/>
  <c r="F179" i="25"/>
  <c r="E175" i="25"/>
  <c r="F175" i="25"/>
  <c r="E242" i="25"/>
  <c r="F242" i="25"/>
  <c r="E26" i="25"/>
  <c r="F26" i="25"/>
  <c r="E5" i="25"/>
  <c r="F5" i="25"/>
  <c r="E204" i="25"/>
  <c r="F204" i="25"/>
  <c r="E183" i="25"/>
  <c r="F183" i="25"/>
  <c r="E74" i="25"/>
  <c r="F74" i="25"/>
  <c r="E323" i="25"/>
  <c r="F323" i="25"/>
  <c r="E84" i="25"/>
  <c r="F84" i="25"/>
  <c r="E257" i="25"/>
  <c r="F257" i="25"/>
  <c r="E212" i="25"/>
  <c r="F212" i="25"/>
  <c r="E140" i="25"/>
  <c r="F140" i="25"/>
  <c r="E256" i="25"/>
  <c r="F256" i="25"/>
  <c r="E120" i="25"/>
  <c r="F120" i="25"/>
  <c r="E8" i="25"/>
  <c r="F8" i="25"/>
  <c r="E303" i="25"/>
  <c r="F303" i="25"/>
  <c r="E78" i="25"/>
  <c r="F78" i="25"/>
  <c r="E149" i="25"/>
  <c r="F149" i="25"/>
  <c r="E14" i="25"/>
  <c r="F14" i="25"/>
  <c r="E88" i="25"/>
  <c r="F88" i="25"/>
  <c r="E170" i="25"/>
  <c r="F170" i="25"/>
  <c r="E302" i="25"/>
  <c r="F302" i="25"/>
  <c r="E135" i="25"/>
  <c r="F135" i="25"/>
  <c r="E152" i="25"/>
  <c r="F152" i="25"/>
  <c r="E56" i="25"/>
  <c r="F56" i="25"/>
  <c r="E249" i="25"/>
  <c r="F249" i="25"/>
  <c r="E58" i="25"/>
  <c r="F58" i="25"/>
  <c r="E248" i="25"/>
  <c r="F248" i="25"/>
  <c r="E163" i="25"/>
  <c r="F163" i="25"/>
  <c r="E301" i="25"/>
  <c r="F301" i="25"/>
  <c r="E104" i="25"/>
  <c r="F104" i="25"/>
  <c r="E284" i="25"/>
  <c r="F284" i="25"/>
  <c r="E262" i="25"/>
  <c r="F262" i="25"/>
  <c r="E162" i="25"/>
  <c r="F162" i="25"/>
  <c r="E261" i="25"/>
  <c r="F261" i="25"/>
  <c r="E72" i="25"/>
  <c r="F72" i="25"/>
  <c r="E322" i="25"/>
  <c r="F322" i="25"/>
  <c r="E190" i="25"/>
  <c r="F190" i="25"/>
  <c r="E255" i="25"/>
  <c r="F255" i="25"/>
  <c r="E300" i="25"/>
  <c r="F300" i="25"/>
  <c r="E230" i="25"/>
  <c r="F230" i="25"/>
  <c r="E252" i="25"/>
  <c r="F252" i="25"/>
  <c r="E276" i="25"/>
  <c r="E194" i="25"/>
  <c r="F194" i="25"/>
  <c r="E192" i="25"/>
  <c r="F192" i="25"/>
  <c r="E117" i="25"/>
  <c r="F117" i="25"/>
  <c r="E59" i="25"/>
  <c r="F59" i="25"/>
  <c r="E247" i="25"/>
  <c r="F247" i="25"/>
  <c r="E229" i="25"/>
  <c r="F229" i="25"/>
  <c r="E241" i="25"/>
  <c r="F241" i="25"/>
  <c r="E112" i="25"/>
  <c r="F112" i="25"/>
  <c r="E281" i="25"/>
  <c r="F281" i="25"/>
  <c r="E7" i="25"/>
  <c r="F7" i="25"/>
  <c r="E280" i="25"/>
  <c r="F280" i="25"/>
  <c r="E246" i="25"/>
  <c r="F246" i="25"/>
  <c r="E17" i="25"/>
  <c r="F17" i="25"/>
  <c r="E16" i="25"/>
  <c r="F16" i="25"/>
  <c r="E52" i="25"/>
  <c r="F52" i="25"/>
  <c r="E65" i="25"/>
  <c r="F65" i="25"/>
  <c r="E22" i="25"/>
  <c r="F22" i="25"/>
  <c r="E224" i="25"/>
  <c r="F224" i="25"/>
  <c r="E219" i="25"/>
  <c r="F219" i="25"/>
  <c r="E79" i="25"/>
  <c r="F79" i="25"/>
  <c r="E321" i="25"/>
  <c r="F321" i="25"/>
  <c r="E235" i="25"/>
  <c r="F235" i="25"/>
  <c r="E30" i="25"/>
  <c r="F30" i="25"/>
  <c r="E95" i="25"/>
  <c r="F95" i="25"/>
  <c r="E71" i="25"/>
  <c r="F71" i="25"/>
  <c r="E98" i="25"/>
  <c r="F98" i="25"/>
  <c r="E46" i="25"/>
  <c r="F46" i="25"/>
  <c r="E43" i="25"/>
  <c r="F43" i="25"/>
  <c r="E49" i="25"/>
  <c r="F49" i="25"/>
  <c r="E320" i="25"/>
  <c r="F320" i="25"/>
  <c r="E53" i="25"/>
  <c r="F53" i="25"/>
  <c r="E240" i="25"/>
  <c r="F240" i="25"/>
  <c r="E28" i="25"/>
  <c r="F28" i="25"/>
  <c r="E273" i="25"/>
  <c r="F273" i="25"/>
  <c r="E116" i="25"/>
  <c r="F116" i="25"/>
  <c r="E147" i="25"/>
  <c r="F147" i="25"/>
  <c r="E186" i="25"/>
  <c r="F186" i="25"/>
  <c r="E108" i="25"/>
  <c r="F108" i="25"/>
  <c r="E299" i="25"/>
  <c r="E24" i="25"/>
  <c r="F24" i="25"/>
  <c r="E234" i="25"/>
  <c r="F234" i="25"/>
  <c r="E70" i="25"/>
  <c r="F70" i="25"/>
  <c r="E181" i="25"/>
  <c r="F181" i="25"/>
  <c r="E119" i="25"/>
  <c r="F119" i="25"/>
  <c r="E45" i="25"/>
  <c r="F45" i="25"/>
  <c r="E157" i="25"/>
  <c r="F157" i="25"/>
  <c r="E11" i="25"/>
  <c r="F11" i="25"/>
  <c r="E233" i="25"/>
  <c r="F233" i="25"/>
  <c r="E260" i="25"/>
  <c r="F260" i="25"/>
  <c r="E319" i="25"/>
  <c r="F319" i="25"/>
  <c r="E131" i="25"/>
  <c r="F131" i="25"/>
  <c r="E293" i="25"/>
  <c r="E15" i="25"/>
  <c r="F15" i="25"/>
  <c r="E9" i="25"/>
  <c r="F9" i="25"/>
  <c r="E10" i="25"/>
  <c r="F10" i="25"/>
  <c r="E239" i="25"/>
  <c r="F239" i="25"/>
  <c r="E279" i="25"/>
  <c r="E217" i="25"/>
  <c r="F217" i="25"/>
  <c r="E298" i="25"/>
  <c r="E232" i="25"/>
  <c r="F232" i="25"/>
  <c r="E12" i="25"/>
  <c r="F12" i="25"/>
  <c r="E318" i="25"/>
  <c r="F318" i="25"/>
  <c r="E266" i="25"/>
  <c r="E63" i="25"/>
  <c r="F63" i="25"/>
  <c r="E214" i="25"/>
  <c r="F214" i="25"/>
  <c r="E76" i="25"/>
  <c r="F76" i="25"/>
  <c r="E172" i="25"/>
  <c r="F172" i="25"/>
  <c r="E139" i="25"/>
  <c r="F139" i="25"/>
  <c r="E265" i="25"/>
  <c r="F265" i="25"/>
  <c r="E151" i="25"/>
  <c r="F151" i="25"/>
  <c r="E146" i="25"/>
  <c r="F146" i="25"/>
  <c r="E297" i="25"/>
  <c r="E218" i="25"/>
  <c r="F218" i="25"/>
  <c r="E37" i="25"/>
  <c r="F37" i="25"/>
  <c r="E203" i="25"/>
  <c r="F203" i="25"/>
  <c r="E99" i="25"/>
  <c r="F99" i="25"/>
  <c r="E267" i="25"/>
  <c r="E89" i="25"/>
  <c r="F89" i="25"/>
  <c r="E40" i="25"/>
  <c r="F40" i="25"/>
  <c r="E18" i="25"/>
  <c r="F18" i="25"/>
  <c r="E154" i="25"/>
  <c r="F154" i="25"/>
  <c r="E292" i="25"/>
  <c r="F292" i="25"/>
  <c r="E251" i="25"/>
  <c r="F251" i="25"/>
  <c r="E254" i="25"/>
  <c r="E27" i="25"/>
  <c r="F27" i="25"/>
  <c r="E55" i="25"/>
  <c r="F55" i="25"/>
  <c r="E33" i="25"/>
  <c r="F33" i="25"/>
  <c r="E272" i="25"/>
  <c r="F272" i="25"/>
  <c r="E200" i="25"/>
  <c r="F200" i="25"/>
  <c r="E206" i="25"/>
  <c r="F206" i="25"/>
  <c r="E250" i="25"/>
  <c r="F250" i="25"/>
  <c r="E126" i="25"/>
  <c r="F126" i="25"/>
  <c r="E87" i="25"/>
  <c r="F87" i="25"/>
  <c r="E245" i="25"/>
  <c r="F245" i="25"/>
  <c r="E169" i="25"/>
  <c r="F169" i="25"/>
  <c r="E144" i="25"/>
  <c r="F144" i="25"/>
  <c r="E211" i="25"/>
  <c r="F211" i="25"/>
  <c r="E83" i="25"/>
  <c r="F83" i="25"/>
  <c r="E62" i="25"/>
  <c r="F62" i="25"/>
  <c r="E189" i="25"/>
  <c r="F189" i="25"/>
  <c r="E180" i="25"/>
  <c r="F180" i="25"/>
  <c r="E128" i="25"/>
  <c r="F128" i="25"/>
  <c r="E223" i="25"/>
  <c r="F223" i="25"/>
  <c r="E137" i="25"/>
  <c r="F137" i="25"/>
  <c r="E185" i="25"/>
  <c r="F185" i="25"/>
  <c r="E291" i="25"/>
  <c r="F291" i="25"/>
  <c r="E130" i="25"/>
  <c r="F130" i="25"/>
  <c r="E153" i="25"/>
  <c r="F153" i="25"/>
  <c r="E41" i="25"/>
  <c r="F41" i="25"/>
  <c r="E107" i="25"/>
  <c r="F107" i="25"/>
  <c r="E188" i="25"/>
  <c r="F188" i="25"/>
  <c r="E296" i="25"/>
  <c r="F296" i="25"/>
  <c r="E317" i="25"/>
  <c r="F317" i="25"/>
  <c r="E316" i="25"/>
  <c r="F316" i="25"/>
  <c r="E48" i="25"/>
  <c r="F48" i="25"/>
  <c r="E38" i="25"/>
  <c r="F38" i="25"/>
  <c r="E209" i="25"/>
  <c r="F209" i="25"/>
  <c r="E159" i="25"/>
  <c r="F159" i="25"/>
  <c r="E208" i="25"/>
  <c r="F208" i="25"/>
  <c r="E118" i="25"/>
  <c r="F118" i="25"/>
  <c r="E195" i="25"/>
  <c r="F195" i="25"/>
  <c r="E155" i="25"/>
  <c r="F155" i="25"/>
  <c r="E315" i="25"/>
  <c r="F315" i="25"/>
  <c r="E167" i="25"/>
  <c r="F167" i="25"/>
  <c r="E133" i="25"/>
  <c r="F133" i="25"/>
  <c r="D3" i="25"/>
  <c r="C3" i="25"/>
  <c r="E223" i="26"/>
  <c r="F223" i="26"/>
  <c r="F173" i="26"/>
  <c r="D170" i="26"/>
  <c r="E264" i="26"/>
  <c r="E292" i="26"/>
  <c r="F292" i="26"/>
  <c r="E369" i="26"/>
  <c r="E158" i="26"/>
  <c r="F158" i="26"/>
  <c r="E170" i="26"/>
  <c r="E317" i="26"/>
  <c r="F317" i="26"/>
  <c r="E353" i="26"/>
  <c r="F353" i="26"/>
  <c r="D264" i="26"/>
  <c r="D369" i="26"/>
  <c r="E14" i="26"/>
  <c r="F14" i="26"/>
  <c r="E63" i="26"/>
  <c r="F63" i="26"/>
  <c r="E120" i="26"/>
  <c r="F120" i="26"/>
  <c r="E3" i="25"/>
  <c r="F3" i="25"/>
  <c r="D256" i="22"/>
  <c r="D277" i="22"/>
  <c r="D295" i="22"/>
  <c r="C3" i="22"/>
  <c r="D250" i="22"/>
  <c r="D3" i="22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3" i="6"/>
  <c r="F13" i="6"/>
  <c r="E12" i="6"/>
  <c r="F12" i="6"/>
  <c r="E11" i="6"/>
  <c r="F11" i="6"/>
  <c r="E10" i="6"/>
  <c r="F10" i="6"/>
  <c r="E9" i="6"/>
  <c r="F9" i="6"/>
  <c r="E8" i="6"/>
  <c r="F8" i="6"/>
  <c r="E7" i="6"/>
  <c r="F7" i="6"/>
  <c r="E6" i="6"/>
  <c r="F6" i="6"/>
  <c r="E5" i="6"/>
  <c r="F5" i="6"/>
  <c r="E4" i="6"/>
  <c r="F4" i="6"/>
  <c r="E3" i="6"/>
  <c r="F3" i="6"/>
  <c r="E2" i="6"/>
  <c r="F2" i="6"/>
  <c r="C23" i="4"/>
  <c r="D23" i="4"/>
  <c r="F369" i="26"/>
  <c r="F170" i="26"/>
  <c r="F264" i="26"/>
  <c r="E24" i="22"/>
  <c r="F24" i="22"/>
  <c r="E52" i="22"/>
  <c r="F52" i="22"/>
  <c r="E73" i="22"/>
  <c r="E118" i="22"/>
  <c r="F118" i="22"/>
  <c r="E127" i="22"/>
  <c r="F127" i="22"/>
  <c r="E150" i="22"/>
  <c r="F150" i="22"/>
  <c r="E153" i="22"/>
  <c r="F153" i="22"/>
  <c r="E179" i="22"/>
  <c r="E250" i="22"/>
  <c r="F250" i="22"/>
  <c r="E269" i="22"/>
  <c r="F269" i="22"/>
  <c r="E272" i="22"/>
  <c r="E319" i="22"/>
  <c r="F319" i="22"/>
  <c r="E21" i="22"/>
  <c r="F21" i="22"/>
  <c r="E19" i="22"/>
  <c r="F19" i="22"/>
  <c r="E20" i="22"/>
  <c r="F20" i="22"/>
  <c r="E32" i="22"/>
  <c r="F32" i="22"/>
  <c r="E33" i="22"/>
  <c r="F33" i="22"/>
  <c r="E35" i="22"/>
  <c r="F35" i="22"/>
  <c r="E36" i="22"/>
  <c r="F36" i="22"/>
  <c r="E37" i="22"/>
  <c r="F37" i="22"/>
  <c r="E38" i="22"/>
  <c r="F38" i="22"/>
  <c r="E39" i="22"/>
  <c r="F39" i="22"/>
  <c r="E42" i="22"/>
  <c r="F42" i="22"/>
  <c r="E50" i="22"/>
  <c r="F50" i="22"/>
  <c r="E55" i="22"/>
  <c r="F55" i="22"/>
  <c r="E60" i="22"/>
  <c r="F60" i="22"/>
  <c r="E68" i="22"/>
  <c r="F68" i="22"/>
  <c r="E70" i="22"/>
  <c r="F70" i="22"/>
  <c r="E84" i="22"/>
  <c r="F84" i="22"/>
  <c r="E85" i="22"/>
  <c r="F85" i="22"/>
  <c r="E123" i="22"/>
  <c r="F123" i="22"/>
  <c r="E139" i="22"/>
  <c r="F139" i="22"/>
  <c r="E140" i="22"/>
  <c r="F140" i="22"/>
  <c r="E141" i="22"/>
  <c r="F141" i="22"/>
  <c r="E143" i="22"/>
  <c r="F143" i="22"/>
  <c r="E157" i="22"/>
  <c r="F157" i="22"/>
  <c r="E165" i="22"/>
  <c r="F165" i="22"/>
  <c r="E168" i="22"/>
  <c r="F168" i="22"/>
  <c r="E172" i="22"/>
  <c r="F172" i="22"/>
  <c r="E182" i="22"/>
  <c r="F182" i="22"/>
  <c r="E191" i="22"/>
  <c r="F191" i="22"/>
  <c r="E203" i="22"/>
  <c r="F203" i="22"/>
  <c r="E226" i="22"/>
  <c r="F226" i="22"/>
  <c r="E236" i="22"/>
  <c r="F236" i="22"/>
  <c r="E237" i="22"/>
  <c r="F237" i="22"/>
  <c r="E41" i="22"/>
  <c r="F41" i="22"/>
  <c r="E40" i="22"/>
  <c r="F40" i="22"/>
  <c r="E255" i="22"/>
  <c r="F255" i="22"/>
  <c r="E257" i="22"/>
  <c r="F257" i="22"/>
  <c r="E305" i="22"/>
  <c r="F305" i="22"/>
  <c r="E264" i="22"/>
  <c r="F264" i="22"/>
  <c r="E273" i="22"/>
  <c r="F273" i="22"/>
  <c r="E313" i="22"/>
  <c r="F313" i="22"/>
  <c r="E314" i="22"/>
  <c r="F314" i="22"/>
  <c r="E22" i="22"/>
  <c r="F22" i="22"/>
  <c r="E320" i="22"/>
  <c r="F320" i="22"/>
  <c r="E78" i="22"/>
  <c r="E5" i="22"/>
  <c r="F5" i="22"/>
  <c r="E16" i="22"/>
  <c r="F16" i="22"/>
  <c r="E18" i="22"/>
  <c r="F18" i="22"/>
  <c r="E43" i="22"/>
  <c r="F43" i="22"/>
  <c r="E95" i="22"/>
  <c r="F95" i="22"/>
  <c r="E56" i="22"/>
  <c r="F56" i="22"/>
  <c r="E61" i="22"/>
  <c r="F61" i="22"/>
  <c r="E62" i="22"/>
  <c r="F62" i="22"/>
  <c r="E90" i="22"/>
  <c r="F90" i="22"/>
  <c r="E92" i="22"/>
  <c r="F92" i="22"/>
  <c r="E93" i="22"/>
  <c r="F93" i="22"/>
  <c r="E99" i="22"/>
  <c r="F99" i="22"/>
  <c r="E101" i="22"/>
  <c r="F101" i="22"/>
  <c r="E102" i="22"/>
  <c r="F102" i="22"/>
  <c r="E103" i="22"/>
  <c r="F103" i="22"/>
  <c r="E104" i="22"/>
  <c r="F104" i="22"/>
  <c r="E105" i="22"/>
  <c r="F105" i="22"/>
  <c r="E109" i="22"/>
  <c r="F109" i="22"/>
  <c r="E67" i="22"/>
  <c r="E126" i="22"/>
  <c r="F126" i="22"/>
  <c r="E134" i="22"/>
  <c r="F134" i="22"/>
  <c r="E142" i="22"/>
  <c r="F142" i="22"/>
  <c r="E160" i="22"/>
  <c r="F160" i="22"/>
  <c r="E173" i="22"/>
  <c r="F173" i="22"/>
  <c r="E175" i="22"/>
  <c r="F175" i="22"/>
  <c r="E183" i="22"/>
  <c r="F183" i="22"/>
  <c r="E184" i="22"/>
  <c r="E218" i="22"/>
  <c r="F218" i="22"/>
  <c r="E258" i="22"/>
  <c r="F258" i="22"/>
  <c r="E259" i="22"/>
  <c r="F259" i="22"/>
  <c r="E185" i="22"/>
  <c r="F185" i="22"/>
  <c r="E193" i="22"/>
  <c r="F193" i="22"/>
  <c r="E325" i="22"/>
  <c r="E210" i="22"/>
  <c r="F210" i="22"/>
  <c r="E238" i="22"/>
  <c r="F238" i="22"/>
  <c r="E239" i="22"/>
  <c r="F239" i="22"/>
  <c r="E240" i="22"/>
  <c r="E242" i="22"/>
  <c r="F242" i="22"/>
  <c r="E243" i="22"/>
  <c r="F243" i="22"/>
  <c r="E244" i="22"/>
  <c r="F244" i="22"/>
  <c r="E252" i="22"/>
  <c r="F252" i="22"/>
  <c r="E253" i="22"/>
  <c r="F253" i="22"/>
  <c r="E263" i="22"/>
  <c r="F263" i="22"/>
  <c r="E279" i="22"/>
  <c r="F279" i="22"/>
  <c r="E248" i="22"/>
  <c r="F248" i="22"/>
  <c r="E300" i="22"/>
  <c r="F300" i="22"/>
  <c r="E303" i="22"/>
  <c r="F303" i="22"/>
  <c r="E254" i="22"/>
  <c r="E7" i="22"/>
  <c r="F7" i="22"/>
  <c r="E66" i="22"/>
  <c r="F66" i="22"/>
  <c r="E94" i="22"/>
  <c r="F94" i="22"/>
  <c r="E80" i="22"/>
  <c r="F80" i="22"/>
  <c r="E100" i="22"/>
  <c r="F100" i="22"/>
  <c r="E8" i="22"/>
  <c r="F8" i="22"/>
  <c r="E14" i="22"/>
  <c r="F14" i="22"/>
  <c r="E23" i="22"/>
  <c r="F23" i="22"/>
  <c r="E34" i="22"/>
  <c r="F34" i="22"/>
  <c r="E51" i="22"/>
  <c r="F51" i="22"/>
  <c r="E63" i="22"/>
  <c r="F63" i="22"/>
  <c r="E64" i="22"/>
  <c r="F64" i="22"/>
  <c r="E72" i="22"/>
  <c r="F72" i="22"/>
  <c r="E89" i="22"/>
  <c r="F89" i="22"/>
  <c r="E108" i="22"/>
  <c r="F108" i="22"/>
  <c r="E276" i="22"/>
  <c r="F276" i="22"/>
  <c r="E282" i="22"/>
  <c r="F282" i="22"/>
  <c r="E145" i="22"/>
  <c r="F145" i="22"/>
  <c r="E149" i="22"/>
  <c r="F149" i="22"/>
  <c r="E162" i="22"/>
  <c r="F162" i="22"/>
  <c r="E171" i="22"/>
  <c r="F171" i="22"/>
  <c r="E181" i="22"/>
  <c r="F181" i="22"/>
  <c r="E189" i="22"/>
  <c r="F189" i="22"/>
  <c r="E194" i="22"/>
  <c r="E195" i="22"/>
  <c r="F195" i="22"/>
  <c r="E201" i="22"/>
  <c r="F201" i="22"/>
  <c r="E206" i="22"/>
  <c r="F206" i="22"/>
  <c r="E262" i="22"/>
  <c r="F262" i="22"/>
  <c r="E268" i="22"/>
  <c r="F268" i="22"/>
  <c r="E270" i="22"/>
  <c r="F270" i="22"/>
  <c r="E271" i="22"/>
  <c r="F271" i="22"/>
  <c r="E146" i="22"/>
  <c r="F146" i="22"/>
  <c r="E281" i="22"/>
  <c r="F281" i="22"/>
  <c r="E304" i="22"/>
  <c r="F304" i="22"/>
  <c r="E316" i="22"/>
  <c r="F316" i="22"/>
  <c r="E317" i="22"/>
  <c r="F317" i="22"/>
  <c r="E324" i="22"/>
  <c r="F324" i="22"/>
  <c r="E297" i="22"/>
  <c r="F297" i="22"/>
  <c r="E296" i="22"/>
  <c r="F296" i="22"/>
  <c r="E154" i="22"/>
  <c r="F154" i="22"/>
  <c r="E287" i="22"/>
  <c r="F287" i="22"/>
  <c r="E290" i="22"/>
  <c r="F290" i="22"/>
  <c r="E293" i="22"/>
  <c r="F293" i="22"/>
  <c r="E288" i="22"/>
  <c r="F288" i="22"/>
  <c r="E291" i="22"/>
  <c r="F291" i="22"/>
  <c r="E294" i="22"/>
  <c r="F294" i="22"/>
  <c r="E289" i="22"/>
  <c r="F289" i="22"/>
  <c r="E292" i="22"/>
  <c r="F292" i="22"/>
  <c r="E295" i="22"/>
  <c r="F295" i="22"/>
  <c r="E9" i="22"/>
  <c r="F9" i="22"/>
  <c r="E10" i="22"/>
  <c r="F10" i="22"/>
  <c r="E26" i="22"/>
  <c r="F26" i="22"/>
  <c r="E65" i="22"/>
  <c r="F65" i="22"/>
  <c r="E79" i="22"/>
  <c r="F79" i="22"/>
  <c r="E81" i="22"/>
  <c r="F81" i="22"/>
  <c r="E110" i="22"/>
  <c r="F110" i="22"/>
  <c r="E113" i="22"/>
  <c r="F113" i="22"/>
  <c r="E114" i="22"/>
  <c r="F114" i="22"/>
  <c r="E135" i="22"/>
  <c r="F135" i="22"/>
  <c r="E152" i="22"/>
  <c r="F152" i="22"/>
  <c r="E156" i="22"/>
  <c r="F156" i="22"/>
  <c r="E158" i="22"/>
  <c r="F158" i="22"/>
  <c r="E159" i="22"/>
  <c r="F159" i="22"/>
  <c r="E174" i="22"/>
  <c r="F174" i="22"/>
  <c r="E196" i="22"/>
  <c r="F196" i="22"/>
  <c r="E197" i="22"/>
  <c r="F197" i="22"/>
  <c r="E198" i="22"/>
  <c r="F198" i="22"/>
  <c r="E199" i="22"/>
  <c r="F199" i="22"/>
  <c r="E200" i="22"/>
  <c r="F200" i="22"/>
  <c r="E249" i="22"/>
  <c r="F249" i="22"/>
  <c r="E251" i="22"/>
  <c r="F251" i="22"/>
  <c r="E265" i="22"/>
  <c r="F265" i="22"/>
  <c r="E267" i="22"/>
  <c r="F267" i="22"/>
  <c r="E285" i="22"/>
  <c r="F285" i="22"/>
  <c r="E286" i="22"/>
  <c r="F286" i="22"/>
  <c r="E299" i="22"/>
  <c r="F299" i="22"/>
  <c r="E161" i="22"/>
  <c r="F161" i="22"/>
  <c r="E306" i="22"/>
  <c r="F306" i="22"/>
  <c r="E307" i="22"/>
  <c r="F307" i="22"/>
  <c r="E227" i="22"/>
  <c r="F227" i="22"/>
  <c r="E321" i="22"/>
  <c r="F321" i="22"/>
  <c r="E322" i="22"/>
  <c r="F322" i="22"/>
  <c r="E323" i="22"/>
  <c r="F323" i="22"/>
  <c r="E326" i="22"/>
  <c r="F326" i="22"/>
  <c r="E186" i="22"/>
  <c r="F186" i="22"/>
  <c r="E188" i="22"/>
  <c r="F188" i="22"/>
  <c r="E211" i="22"/>
  <c r="E212" i="22"/>
  <c r="F212" i="22"/>
  <c r="E213" i="22"/>
  <c r="F213" i="22"/>
  <c r="E111" i="22"/>
  <c r="F111" i="22"/>
  <c r="E220" i="22"/>
  <c r="E221" i="22"/>
  <c r="F221" i="22"/>
  <c r="E222" i="22"/>
  <c r="F222" i="22"/>
  <c r="E223" i="22"/>
  <c r="F223" i="22"/>
  <c r="E224" i="22"/>
  <c r="F224" i="22"/>
  <c r="E187" i="22"/>
  <c r="F187" i="22"/>
  <c r="E12" i="22"/>
  <c r="F12" i="22"/>
  <c r="E298" i="22"/>
  <c r="E144" i="22"/>
  <c r="F144" i="22"/>
  <c r="E11" i="22"/>
  <c r="F11" i="22"/>
  <c r="E13" i="22"/>
  <c r="F13" i="22"/>
  <c r="E27" i="22"/>
  <c r="F27" i="22"/>
  <c r="E28" i="22"/>
  <c r="F28" i="22"/>
  <c r="E29" i="22"/>
  <c r="F29" i="22"/>
  <c r="E30" i="22"/>
  <c r="F30" i="22"/>
  <c r="E31" i="22"/>
  <c r="F31" i="22"/>
  <c r="E46" i="22"/>
  <c r="E53" i="22"/>
  <c r="E91" i="22"/>
  <c r="E97" i="22"/>
  <c r="F97" i="22"/>
  <c r="E98" i="22"/>
  <c r="F98" i="22"/>
  <c r="E47" i="22"/>
  <c r="F47" i="22"/>
  <c r="E115" i="22"/>
  <c r="F115" i="22"/>
  <c r="E124" i="22"/>
  <c r="F124" i="22"/>
  <c r="E125" i="22"/>
  <c r="F125" i="22"/>
  <c r="E131" i="22"/>
  <c r="F131" i="22"/>
  <c r="E132" i="22"/>
  <c r="F132" i="22"/>
  <c r="E136" i="22"/>
  <c r="F136" i="22"/>
  <c r="E137" i="22"/>
  <c r="F137" i="22"/>
  <c r="E138" i="22"/>
  <c r="F138" i="22"/>
  <c r="E204" i="22"/>
  <c r="E214" i="22"/>
  <c r="F214" i="22"/>
  <c r="E215" i="22"/>
  <c r="E228" i="22"/>
  <c r="E230" i="22"/>
  <c r="F230" i="22"/>
  <c r="E245" i="22"/>
  <c r="F245" i="22"/>
  <c r="E17" i="22"/>
  <c r="F17" i="22"/>
  <c r="E256" i="22"/>
  <c r="F256" i="22"/>
  <c r="E260" i="22"/>
  <c r="F260" i="22"/>
  <c r="E261" i="22"/>
  <c r="F261" i="22"/>
  <c r="E275" i="22"/>
  <c r="F275" i="22"/>
  <c r="E277" i="22"/>
  <c r="F277" i="22"/>
  <c r="E88" i="22"/>
  <c r="F88" i="22"/>
  <c r="E241" i="22"/>
  <c r="F241" i="22"/>
  <c r="E121" i="22"/>
  <c r="F121" i="22"/>
  <c r="E219" i="22"/>
  <c r="E48" i="22"/>
  <c r="F48" i="22"/>
  <c r="E57" i="22"/>
  <c r="F57" i="22"/>
  <c r="E58" i="22"/>
  <c r="E59" i="22"/>
  <c r="F59" i="22"/>
  <c r="E71" i="22"/>
  <c r="E96" i="22"/>
  <c r="F96" i="22"/>
  <c r="E106" i="22"/>
  <c r="F106" i="22"/>
  <c r="E119" i="22"/>
  <c r="F119" i="22"/>
  <c r="E122" i="22"/>
  <c r="F122" i="22"/>
  <c r="E130" i="22"/>
  <c r="E147" i="22"/>
  <c r="F147" i="22"/>
  <c r="E148" i="22"/>
  <c r="F148" i="22"/>
  <c r="E166" i="22"/>
  <c r="F166" i="22"/>
  <c r="E164" i="22"/>
  <c r="F164" i="22"/>
  <c r="E177" i="22"/>
  <c r="F177" i="22"/>
  <c r="E208" i="22"/>
  <c r="E225" i="22"/>
  <c r="F225" i="22"/>
  <c r="E274" i="22"/>
  <c r="F274" i="22"/>
  <c r="E278" i="22"/>
  <c r="F278" i="22"/>
  <c r="E280" i="22"/>
  <c r="F280" i="22"/>
  <c r="E133" i="22"/>
  <c r="F133" i="22"/>
  <c r="E283" i="22"/>
  <c r="F283" i="22"/>
  <c r="E308" i="22"/>
  <c r="F308" i="22"/>
  <c r="E309" i="22"/>
  <c r="F309" i="22"/>
  <c r="E311" i="22"/>
  <c r="F311" i="22"/>
  <c r="E312" i="22"/>
  <c r="F312" i="22"/>
  <c r="E15" i="22"/>
  <c r="F15" i="22"/>
  <c r="E25" i="22"/>
  <c r="F25" i="22"/>
  <c r="E74" i="22"/>
  <c r="F74" i="22"/>
  <c r="E82" i="22"/>
  <c r="F82" i="22"/>
  <c r="E83" i="22"/>
  <c r="F83" i="22"/>
  <c r="E87" i="22"/>
  <c r="F87" i="22"/>
  <c r="E107" i="22"/>
  <c r="F107" i="22"/>
  <c r="E112" i="22"/>
  <c r="F112" i="22"/>
  <c r="E116" i="22"/>
  <c r="F116" i="22"/>
  <c r="E120" i="22"/>
  <c r="F120" i="22"/>
  <c r="E151" i="22"/>
  <c r="F151" i="22"/>
  <c r="E192" i="22"/>
  <c r="F192" i="22"/>
  <c r="E169" i="22"/>
  <c r="F169" i="22"/>
  <c r="E202" i="22"/>
  <c r="F202" i="22"/>
  <c r="E209" i="22"/>
  <c r="F209" i="22"/>
  <c r="E229" i="22"/>
  <c r="F229" i="22"/>
  <c r="E284" i="22"/>
  <c r="E310" i="22"/>
  <c r="F310" i="22"/>
  <c r="E315" i="22"/>
  <c r="F315" i="22"/>
  <c r="E318" i="22"/>
  <c r="F318" i="22"/>
  <c r="E170" i="22"/>
  <c r="F170" i="22"/>
  <c r="E44" i="22"/>
  <c r="F44" i="22"/>
  <c r="E45" i="22"/>
  <c r="F45" i="22"/>
  <c r="E49" i="22"/>
  <c r="F49" i="22"/>
  <c r="E54" i="22"/>
  <c r="F54" i="22"/>
  <c r="E69" i="22"/>
  <c r="F69" i="22"/>
  <c r="E75" i="22"/>
  <c r="F75" i="22"/>
  <c r="E76" i="22"/>
  <c r="F76" i="22"/>
  <c r="E86" i="22"/>
  <c r="F86" i="22"/>
  <c r="E232" i="22"/>
  <c r="F232" i="22"/>
  <c r="E117" i="22"/>
  <c r="F117" i="22"/>
  <c r="E128" i="22"/>
  <c r="F128" i="22"/>
  <c r="E129" i="22"/>
  <c r="F129" i="22"/>
  <c r="E155" i="22"/>
  <c r="F155" i="22"/>
  <c r="E163" i="22"/>
  <c r="F163" i="22"/>
  <c r="E167" i="22"/>
  <c r="F167" i="22"/>
  <c r="E176" i="22"/>
  <c r="F176" i="22"/>
  <c r="E178" i="22"/>
  <c r="F178" i="22"/>
  <c r="E180" i="22"/>
  <c r="F180" i="22"/>
  <c r="E233" i="22"/>
  <c r="F233" i="22"/>
  <c r="E190" i="22"/>
  <c r="F190" i="22"/>
  <c r="E205" i="22"/>
  <c r="F205" i="22"/>
  <c r="E207" i="22"/>
  <c r="F207" i="22"/>
  <c r="E216" i="22"/>
  <c r="F216" i="22"/>
  <c r="E217" i="22"/>
  <c r="F217" i="22"/>
  <c r="E266" i="22"/>
  <c r="F266" i="22"/>
  <c r="E234" i="22"/>
  <c r="F234" i="22"/>
  <c r="E301" i="22"/>
  <c r="F301" i="22"/>
  <c r="E302" i="22"/>
  <c r="F302" i="22"/>
  <c r="E235" i="22"/>
  <c r="F235" i="22"/>
  <c r="E247" i="22"/>
  <c r="F247" i="22"/>
  <c r="E231" i="22"/>
  <c r="F231" i="22"/>
  <c r="E246" i="22"/>
  <c r="F246" i="22"/>
  <c r="E77" i="22"/>
  <c r="F77" i="22"/>
  <c r="E6" i="22"/>
  <c r="F6" i="22"/>
  <c r="E21" i="5"/>
  <c r="F21" i="5"/>
  <c r="E20" i="5"/>
  <c r="F20" i="5"/>
  <c r="E19" i="5"/>
  <c r="F19" i="5"/>
  <c r="E18" i="5"/>
  <c r="F18" i="5"/>
  <c r="E17" i="5"/>
  <c r="F17" i="5"/>
  <c r="E16" i="5"/>
  <c r="F16" i="5"/>
  <c r="E15" i="5"/>
  <c r="F15" i="5"/>
  <c r="E14" i="5"/>
  <c r="F14" i="5"/>
  <c r="E13" i="5"/>
  <c r="F13" i="5"/>
  <c r="E12" i="5"/>
  <c r="F12" i="5"/>
  <c r="E11" i="5"/>
  <c r="F11" i="5"/>
  <c r="E10" i="5"/>
  <c r="F10" i="5"/>
  <c r="E9" i="5"/>
  <c r="F9" i="5"/>
  <c r="E8" i="5"/>
  <c r="F8" i="5"/>
  <c r="E7" i="5"/>
  <c r="F7" i="5"/>
  <c r="E6" i="5"/>
  <c r="F6" i="5"/>
  <c r="E5" i="5"/>
  <c r="F5" i="5"/>
  <c r="E4" i="5"/>
  <c r="F4" i="5"/>
  <c r="E3" i="5"/>
  <c r="F3" i="5"/>
  <c r="E2" i="5"/>
  <c r="F2" i="5"/>
  <c r="E21" i="4"/>
  <c r="F21" i="4"/>
  <c r="E20" i="4"/>
  <c r="F20" i="4"/>
  <c r="E19" i="4"/>
  <c r="F19" i="4"/>
  <c r="E18" i="4"/>
  <c r="F18" i="4"/>
  <c r="E17" i="4"/>
  <c r="F17" i="4"/>
  <c r="E16" i="4"/>
  <c r="F16" i="4"/>
  <c r="E15" i="4"/>
  <c r="F15" i="4"/>
  <c r="E14" i="4"/>
  <c r="F14" i="4"/>
  <c r="E13" i="4"/>
  <c r="F13" i="4"/>
  <c r="E12" i="4"/>
  <c r="F12" i="4"/>
  <c r="E11" i="4"/>
  <c r="F11" i="4"/>
  <c r="E10" i="4"/>
  <c r="F10" i="4"/>
  <c r="E9" i="4"/>
  <c r="F9" i="4"/>
  <c r="E8" i="4"/>
  <c r="F8" i="4"/>
  <c r="E7" i="4"/>
  <c r="F7" i="4"/>
  <c r="E6" i="4"/>
  <c r="F6" i="4"/>
  <c r="E5" i="4"/>
  <c r="F5" i="4"/>
  <c r="E4" i="4"/>
  <c r="F4" i="4"/>
  <c r="E3" i="4"/>
  <c r="F3" i="4"/>
  <c r="E2" i="4"/>
  <c r="F2" i="4"/>
  <c r="E3" i="22"/>
  <c r="F3" i="22"/>
  <c r="C22" i="5"/>
  <c r="E22" i="5"/>
  <c r="E23" i="4"/>
  <c r="F23" i="4"/>
  <c r="C22" i="6"/>
  <c r="D22" i="5"/>
  <c r="D22" i="6"/>
  <c r="F22" i="5"/>
  <c r="E22" i="6"/>
  <c r="F22" i="6"/>
</calcChain>
</file>

<file path=xl/sharedStrings.xml><?xml version="1.0" encoding="utf-8"?>
<sst xmlns="http://schemas.openxmlformats.org/spreadsheetml/2006/main" count="1084" uniqueCount="356">
  <si>
    <t>TOTALT</t>
  </si>
  <si>
    <t>Ändr (st)</t>
  </si>
  <si>
    <t>Ändr (%)</t>
  </si>
  <si>
    <t>Rasnamn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</si>
  <si>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</si>
  <si>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</si>
  <si>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</si>
  <si>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</si>
  <si>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</si>
  <si>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</si>
  <si>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</si>
  <si>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</si>
  <si>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</si>
  <si>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</si>
  <si>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</si>
  <si>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</si>
  <si>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</si>
  <si>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</si>
  <si>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</si>
  <si>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</si>
  <si>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</si>
  <si>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</si>
  <si>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</si>
  <si>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</si>
  <si>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</si>
  <si>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</si>
  <si>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</si>
  <si>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</si>
  <si>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</si>
  <si>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</si>
  <si>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</si>
  <si>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</si>
  <si>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</si>
  <si>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</si>
  <si>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</si>
  <si>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</si>
  <si>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</si>
  <si>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</si>
  <si>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</si>
  <si>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</si>
  <si>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</si>
  <si>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</si>
  <si>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</si>
  <si>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</si>
  <si>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</si>
  <si>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</si>
  <si>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</si>
  <si>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</si>
  <si>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</si>
  <si>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</si>
  <si>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</si>
  <si>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</si>
  <si>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</si>
  <si>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</si>
  <si>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</si>
  <si>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</si>
  <si>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</si>
  <si>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</si>
  <si>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</si>
  <si>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</si>
  <si>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</si>
  <si>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</si>
  <si>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</si>
  <si>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</si>
  <si>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</si>
  <si>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</si>
  <si>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</si>
  <si>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</si>
  <si>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</si>
  <si>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</si>
  <si>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</si>
  <si>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</si>
  <si>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</si>
  <si>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</si>
  <si>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</si>
  <si>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</si>
  <si>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</si>
  <si>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</si>
  <si>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</si>
  <si>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</si>
  <si>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</si>
  <si>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</si>
  <si>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</si>
  <si>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</si>
  <si>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</si>
  <si>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</si>
  <si>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</si>
  <si>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</si>
  <si>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</si>
  <si>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</si>
  <si>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</si>
  <si>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</si>
  <si>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</si>
  <si>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</si>
  <si>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</si>
  <si>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</si>
  <si>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</si>
  <si>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</si>
  <si>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</si>
  <si>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</si>
  <si>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</si>
  <si>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</si>
  <si>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</si>
  <si>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</si>
  <si>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</si>
  <si>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</si>
  <si>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</si>
  <si>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</si>
  <si>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</si>
  <si>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</si>
  <si>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</si>
  <si>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</si>
  <si>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</si>
  <si>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</si>
  <si>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</si>
  <si>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</si>
  <si>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</si>
  <si>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</si>
  <si>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</si>
  <si>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</si>
  <si>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</si>
  <si>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</si>
  <si>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</si>
  <si>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APPENZELLER SENNENHUND</t>
  </si>
  <si>
    <t>HOVAWART</t>
  </si>
  <si>
    <t>VÄSTSIBIRISK LAJKA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</si>
  <si>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</si>
  <si>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</si>
  <si>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</si>
  <si>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</si>
  <si>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</si>
  <si>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</si>
  <si>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</si>
  <si>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</si>
  <si>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</si>
  <si>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</si>
  <si>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</si>
  <si>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</si>
  <si>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</si>
  <si>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</si>
  <si>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</si>
  <si>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</si>
  <si>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</si>
  <si>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</si>
  <si>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</si>
  <si>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</si>
  <si>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</si>
  <si>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</si>
  <si>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</si>
  <si>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</si>
  <si>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</si>
  <si>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</si>
  <si>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</si>
  <si>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</si>
  <si>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</si>
  <si>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</si>
  <si>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</si>
  <si>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STABYHOUN</t>
  </si>
  <si>
    <t>DANDIE DINMONT TERRIER</t>
  </si>
  <si>
    <t>BELGISK VALLHUND/ TERVUEREN</t>
  </si>
  <si>
    <t>PUMI</t>
  </si>
  <si>
    <t>FIELD SPANIEL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</si>
  <si>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</si>
  <si>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</si>
  <si>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</si>
  <si>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</si>
  <si>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</si>
  <si>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</si>
  <si>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</si>
  <si>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</si>
  <si>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</si>
  <si>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</si>
  <si>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</si>
  <si>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</si>
  <si>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</si>
  <si>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</si>
  <si>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</si>
  <si>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</si>
  <si>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SCHWEIZISKA STÖVARE/ SCHWYZER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</si>
  <si>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</si>
  <si>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</si>
  <si>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</si>
  <si>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</si>
  <si>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</si>
  <si>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</si>
  <si>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</si>
  <si>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</si>
  <si>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</si>
  <si>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</si>
  <si>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</si>
  <si>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</si>
  <si>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</si>
  <si>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</si>
  <si>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</si>
  <si>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</si>
  <si>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</si>
  <si>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</si>
  <si>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</si>
  <si>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</si>
  <si>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</si>
  <si>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</si>
  <si>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</si>
  <si>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</si>
  <si>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</si>
  <si>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</si>
  <si>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</si>
  <si>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</si>
  <si>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</si>
  <si>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</si>
  <si>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</si>
  <si>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</si>
  <si>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</si>
  <si>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</si>
  <si>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</si>
  <si>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</si>
  <si>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</si>
  <si>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</si>
  <si>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</si>
  <si>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</si>
  <si>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</si>
  <si>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</si>
  <si>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</si>
  <si>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</si>
  <si>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</si>
  <si>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MEXIKANSK NAKENHUND, STOR</t>
  </si>
  <si>
    <t>HÄLLEFORSHUND</t>
  </si>
  <si>
    <t>CAO DA SERRA DE AIRES</t>
  </si>
  <si>
    <t>GAMMEL DANSK HÖNSEHUND</t>
  </si>
  <si>
    <t>CHINESE CRESTED DOG</t>
  </si>
  <si>
    <t>Ras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</si>
  <si>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</si>
  <si>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</si>
  <si>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</si>
  <si>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</si>
  <si>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</si>
  <si>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</si>
  <si>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MEXIKANSK NAKENHUND, LITEN</t>
  </si>
  <si>
    <t>PODENGO PORTUGUES, CERDOSO/PEQUENO</t>
  </si>
  <si>
    <t>BLODHUND</t>
  </si>
  <si>
    <t>SUMMA Top 20</t>
  </si>
  <si>
    <t>KAVKAZSKAJA OVTJARKA</t>
  </si>
  <si>
    <t>MEXIKANSK NAKENHUND, MELLAN</t>
  </si>
  <si>
    <t>RUSSKAJA GONTJAJA</t>
  </si>
  <si>
    <t>CANAAN DOG</t>
  </si>
  <si>
    <t>POMERANIAN</t>
  </si>
  <si>
    <t>BARBET</t>
  </si>
  <si>
    <t>MINIATYRBULLTERRIER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</si>
  <si>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</si>
  <si>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</si>
  <si>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</si>
  <si>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</si>
  <si>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</si>
  <si>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</si>
  <si>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</si>
  <si>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</si>
  <si>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</si>
  <si>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</si>
  <si>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</si>
  <si>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</si>
  <si>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</si>
  <si>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</si>
  <si>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</si>
  <si>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</si>
  <si>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</si>
  <si>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RUSSKIY TOY</t>
  </si>
  <si>
    <t>MAGYAR AGAR</t>
  </si>
  <si>
    <t>GOS D'ATURA CATALÁ</t>
  </si>
  <si>
    <t>BERGER DES PYRÉNÉES À POIL LONG</t>
  </si>
  <si>
    <t>BERGER DES PYRÉNÉES À FACE RASE</t>
  </si>
  <si>
    <t>SREDNEASIATSKAJA OVTJARKA</t>
  </si>
  <si>
    <t>SARPLANINAC</t>
  </si>
  <si>
    <t>DOGO CANARIO</t>
  </si>
  <si>
    <t>TERRIER BRASILEIRO</t>
  </si>
  <si>
    <t>NORSK ÄLGHUND, GRÅ (GRÅHUND)</t>
  </si>
  <si>
    <t>RYSK-EUROPEISK LAJKA</t>
  </si>
  <si>
    <t>POSAVSKI GONIC</t>
  </si>
  <si>
    <t>PHALÈNE</t>
  </si>
  <si>
    <t>PUDEL, STOR</t>
  </si>
  <si>
    <t>PRAZSKÝ KRYSARÍK</t>
  </si>
  <si>
    <t>RUSSKAYA TSVETNAYA BOLONKA</t>
  </si>
  <si>
    <t>AZAWAKH</t>
  </si>
  <si>
    <t>HOLLANDSE HERDERSHOND, STRÄVHÅRIG</t>
  </si>
  <si>
    <t>MASTÍN ESPANOL</t>
  </si>
  <si>
    <t>GRIFFON D'ARRET À POIL DUR/KORTHALS</t>
  </si>
  <si>
    <t>CESKOSLOVENSKÝ VLCAK</t>
  </si>
  <si>
    <t>DANSK-SVENSK GÅRDSHUND</t>
  </si>
  <si>
    <t>ÖSTERREICHISCHER PINSCHER</t>
  </si>
  <si>
    <t>PERRO DOGO MALLORQUÍN/CA DE BOU</t>
  </si>
  <si>
    <t>AIDI</t>
  </si>
  <si>
    <t>BLACK AND TAN COONHOUND</t>
  </si>
  <si>
    <t>PLOTT</t>
  </si>
  <si>
    <t>BRAQUE FRANCAIS, TYPE PYRÉNÉES</t>
  </si>
  <si>
    <t>AMERICAN FOXHOUND</t>
  </si>
  <si>
    <t>HOLLANDSE HERDERSHOND, LÅNGHÅRIG</t>
  </si>
  <si>
    <t>CIMARRÓN URUGUAYO</t>
  </si>
  <si>
    <t>GOTLANDSSTÖVARE</t>
  </si>
  <si>
    <t>ANGLO-RUSSKAJA GONTJAJA</t>
  </si>
  <si>
    <t>*)</t>
  </si>
  <si>
    <t>BLUETICK COONHOUND</t>
  </si>
  <si>
    <t>PETIT BLEU DE GASCOGNE</t>
  </si>
  <si>
    <t>CHODSKÝ PES</t>
  </si>
  <si>
    <t>SLOVENSKÝ CUVAC</t>
  </si>
  <si>
    <t>Raskod</t>
  </si>
  <si>
    <t>HRVATSKI OVCAR</t>
  </si>
  <si>
    <t>JUZJNORUSSKAJA OVTJARKA</t>
  </si>
  <si>
    <t>TENTERFIELD TERRIER</t>
  </si>
  <si>
    <t>PERRO SIN PELO DEL PERÚ, PEQUENO</t>
  </si>
  <si>
    <t>PODENCO IBICENCO, KORTHÅRIG</t>
  </si>
  <si>
    <t>PODENCO IBICENCO, STRÄVHÅRIG</t>
  </si>
  <si>
    <t>HALDENSTÖVARE</t>
  </si>
  <si>
    <t>WETTERHOUN</t>
  </si>
  <si>
    <t>Antal 2011</t>
  </si>
  <si>
    <t>CHART POLSKI</t>
  </si>
  <si>
    <t>SALUKI</t>
  </si>
  <si>
    <t>TYSK SCHÄFERHUND</t>
  </si>
  <si>
    <t>RAFEIRO DO ALENTEJO</t>
  </si>
  <si>
    <t>RYSK SVART TERRIER</t>
  </si>
  <si>
    <t>DVÄRGSCHNAUZER</t>
  </si>
  <si>
    <t>NIHON TERIA</t>
  </si>
  <si>
    <t>PERRO SIN PELO DEL PERÚ, GRANDE</t>
  </si>
  <si>
    <t>PODENCO CANARIO</t>
  </si>
  <si>
    <t>THAI BANGKAEW DOG</t>
  </si>
  <si>
    <t>BOSANSKI OSTRODLAKI GONIC-BARAK</t>
  </si>
  <si>
    <t>DEUTSCHE BRACKE</t>
  </si>
  <si>
    <t>OTTERHOUND</t>
  </si>
  <si>
    <t>PORCELAINE</t>
  </si>
  <si>
    <t>GONCZY POLSKI</t>
  </si>
  <si>
    <t>CESKY FOUSEK</t>
  </si>
  <si>
    <t>PERDIGUEIRO PORTUGUES</t>
  </si>
  <si>
    <t>SLOVENSKÝ HRUBOSRSTY STAVAC (OHAR)</t>
  </si>
  <si>
    <t>NEDERLANDSE KOOIKERHONDJE</t>
  </si>
  <si>
    <t>SUSSEX SPANIEL</t>
  </si>
  <si>
    <t>Antal 2012</t>
  </si>
  <si>
    <t xml:space="preserve"> Minst 100 st. registrerade hundar 2011</t>
  </si>
  <si>
    <t>Grupp  1    Vall-, boskaps- och herdehundar</t>
  </si>
  <si>
    <t>Grupp  2    Schnauzer och pinscher, molosser och bergshundar samt sennenhundar</t>
  </si>
  <si>
    <t>Grupp / Ras</t>
  </si>
  <si>
    <t>Grupp  3   Terrier</t>
  </si>
  <si>
    <t>Grupp  4  Taxar</t>
  </si>
  <si>
    <t>Grupp  5   Spetsar och raser av urhundstyp</t>
  </si>
  <si>
    <t>Grupp  6   Drivande hundar samt sök- och spårhundar</t>
  </si>
  <si>
    <t>Grupp  7   Stående fågelhundar</t>
  </si>
  <si>
    <t>Grupp  8   Stötande, apporterande och vattenhundar</t>
  </si>
  <si>
    <t>Grupp  9   Sällskapshundar</t>
  </si>
  <si>
    <t>Grupp 10   Vinthundar</t>
  </si>
  <si>
    <t xml:space="preserve">      hundar samt sennenhundar</t>
  </si>
  <si>
    <r>
      <rPr>
        <b/>
        <sz val="12"/>
        <rFont val="Calibri"/>
        <family val="2"/>
      </rPr>
      <t xml:space="preserve">  1)</t>
    </r>
    <r>
      <rPr>
        <sz val="12"/>
        <rFont val="Calibri"/>
        <family val="2"/>
      </rPr>
      <t xml:space="preserve"> Vall-, boskaps- och herdehundar</t>
    </r>
  </si>
  <si>
    <r>
      <rPr>
        <b/>
        <sz val="12"/>
        <rFont val="Calibri"/>
        <family val="2"/>
      </rPr>
      <t xml:space="preserve">  2)</t>
    </r>
    <r>
      <rPr>
        <sz val="12"/>
        <rFont val="Calibri"/>
        <family val="2"/>
      </rPr>
      <t xml:space="preserve"> Schnauzer och pinscher, molosser och bergs-</t>
    </r>
  </si>
  <si>
    <r>
      <rPr>
        <b/>
        <sz val="12"/>
        <rFont val="Calibri"/>
        <family val="2"/>
      </rPr>
      <t xml:space="preserve">  3)</t>
    </r>
    <r>
      <rPr>
        <sz val="12"/>
        <rFont val="Calibri"/>
        <family val="2"/>
      </rPr>
      <t xml:space="preserve"> Terrier</t>
    </r>
  </si>
  <si>
    <r>
      <rPr>
        <b/>
        <sz val="12"/>
        <rFont val="Calibri"/>
        <family val="2"/>
      </rPr>
      <t xml:space="preserve">  4)</t>
    </r>
    <r>
      <rPr>
        <sz val="12"/>
        <rFont val="Calibri"/>
        <family val="2"/>
      </rPr>
      <t xml:space="preserve"> Taxar</t>
    </r>
  </si>
  <si>
    <r>
      <rPr>
        <b/>
        <sz val="12"/>
        <rFont val="Calibri"/>
        <family val="2"/>
      </rPr>
      <t xml:space="preserve">  5)</t>
    </r>
    <r>
      <rPr>
        <sz val="12"/>
        <rFont val="Calibri"/>
        <family val="2"/>
      </rPr>
      <t xml:space="preserve"> Spetsar och raser av urhundstyp</t>
    </r>
  </si>
  <si>
    <r>
      <rPr>
        <b/>
        <sz val="12"/>
        <rFont val="Calibri"/>
        <family val="2"/>
      </rPr>
      <t xml:space="preserve">  6)</t>
    </r>
    <r>
      <rPr>
        <sz val="12"/>
        <rFont val="Calibri"/>
        <family val="2"/>
      </rPr>
      <t xml:space="preserve"> Drivande hundar samt sök- och spårhundar</t>
    </r>
  </si>
  <si>
    <r>
      <rPr>
        <b/>
        <sz val="12"/>
        <rFont val="Calibri"/>
        <family val="2"/>
      </rPr>
      <t xml:space="preserve">  7)</t>
    </r>
    <r>
      <rPr>
        <sz val="12"/>
        <rFont val="Calibri"/>
        <family val="2"/>
      </rPr>
      <t xml:space="preserve"> Stående fågelhundar</t>
    </r>
  </si>
  <si>
    <r>
      <rPr>
        <b/>
        <sz val="12"/>
        <rFont val="Calibri"/>
        <family val="2"/>
      </rPr>
      <t xml:space="preserve">  8)</t>
    </r>
    <r>
      <rPr>
        <sz val="12"/>
        <rFont val="Calibri"/>
        <family val="2"/>
      </rPr>
      <t xml:space="preserve"> Stötande, apporterande och vattenhundar</t>
    </r>
  </si>
  <si>
    <r>
      <rPr>
        <b/>
        <sz val="12"/>
        <rFont val="Calibri"/>
        <family val="2"/>
      </rPr>
      <t xml:space="preserve">  9)</t>
    </r>
    <r>
      <rPr>
        <sz val="12"/>
        <rFont val="Calibri"/>
        <family val="2"/>
      </rPr>
      <t xml:space="preserve"> Sällskapshundar</t>
    </r>
  </si>
  <si>
    <r>
      <rPr>
        <b/>
        <sz val="12"/>
        <rFont val="Calibri"/>
        <family val="2"/>
      </rPr>
      <t>10)</t>
    </r>
    <r>
      <rPr>
        <sz val="12"/>
        <rFont val="Calibri"/>
        <family val="2"/>
      </rPr>
      <t xml:space="preserve"> Vinthundar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</si>
</sst>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  <numFmt numFmtId="165" formatCode="#,###"/>
  </numFmts>
  <fonts count="29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sz val="10"/>
      <name val="Courier"/>
      <family val="3"/>
    </font>
    <font>
      <b/>
      <u/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9" fillId="0" borderId="0" xfId="9" applyFont="1" applyAlignment="1">
      <alignment horizontal="right"/>
    </xf>
    <xf numFmtId="3" fontId="8" fillId="0" borderId="0" xfId="9" applyNumberFormat="1" applyFont="1"/>
    <xf numFmtId="3" fontId="8" fillId="0" borderId="0" xfId="0" applyNumberFormat="1" applyFont="1"/>
    <xf numFmtId="164" fontId="8" fillId="0" borderId="0" xfId="9" applyNumberFormat="1" applyFont="1"/>
    <xf numFmtId="3" fontId="8" fillId="0" borderId="0" xfId="9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64" fontId="8" fillId="0" borderId="0" xfId="0" applyNumberFormat="1" applyFont="1"/>
    <xf numFmtId="164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4" fillId="0" borderId="0" xfId="0" applyFont="1" applyFill="1"/>
    <xf numFmtId="3" fontId="8" fillId="0" borderId="0" xfId="0" applyNumberFormat="1" applyFont="1" applyFill="1"/>
    <xf numFmtId="3" fontId="7" fillId="0" borderId="0" xfId="0" applyNumberFormat="1" applyFont="1" applyFill="1"/>
    <xf numFmtId="0" fontId="8" fillId="0" borderId="0" xfId="0" applyFont="1" applyFill="1"/>
    <xf numFmtId="0" fontId="8" fillId="0" borderId="0" xfId="8" applyFont="1"/>
    <xf numFmtId="1" fontId="8" fillId="0" borderId="0" xfId="6" applyNumberFormat="1" applyFont="1" applyAlignment="1">
      <alignment horizontal="center"/>
    </xf>
    <xf numFmtId="0" fontId="8" fillId="0" borderId="0" xfId="0" applyFont="1" applyBorder="1"/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9" applyFont="1" applyAlignment="1">
      <alignment horizontal="right"/>
    </xf>
    <xf numFmtId="3" fontId="10" fillId="0" borderId="0" xfId="7" applyNumberFormat="1" applyFont="1"/>
    <xf numFmtId="0" fontId="11" fillId="0" borderId="0" xfId="0" applyFont="1" applyBorder="1"/>
    <xf numFmtId="3" fontId="11" fillId="0" borderId="0" xfId="0" applyNumberFormat="1" applyFont="1"/>
    <xf numFmtId="3" fontId="11" fillId="0" borderId="0" xfId="7" applyNumberFormat="1" applyFont="1"/>
    <xf numFmtId="164" fontId="11" fillId="0" borderId="0" xfId="7" applyNumberFormat="1" applyFont="1"/>
    <xf numFmtId="3" fontId="11" fillId="0" borderId="0" xfId="6" applyNumberFormat="1" applyFont="1"/>
    <xf numFmtId="3" fontId="11" fillId="0" borderId="0" xfId="8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3" fontId="12" fillId="0" borderId="0" xfId="0" applyNumberFormat="1" applyFont="1" applyBorder="1" applyAlignment="1">
      <alignment horizontal="right"/>
    </xf>
    <xf numFmtId="3" fontId="11" fillId="0" borderId="0" xfId="9" applyNumberFormat="1" applyFont="1"/>
    <xf numFmtId="3" fontId="11" fillId="0" borderId="0" xfId="0" applyNumberFormat="1" applyFont="1" applyAlignment="1">
      <alignment horizontal="right"/>
    </xf>
    <xf numFmtId="3" fontId="10" fillId="0" borderId="0" xfId="9" applyNumberFormat="1" applyFont="1"/>
    <xf numFmtId="3" fontId="10" fillId="0" borderId="0" xfId="9" applyNumberFormat="1" applyFont="1" applyBorder="1"/>
    <xf numFmtId="164" fontId="10" fillId="0" borderId="0" xfId="9" applyNumberFormat="1" applyFont="1"/>
    <xf numFmtId="3" fontId="11" fillId="0" borderId="0" xfId="9" applyNumberFormat="1" applyFont="1" applyBorder="1"/>
    <xf numFmtId="164" fontId="11" fillId="0" borderId="0" xfId="9" applyNumberFormat="1" applyFont="1"/>
    <xf numFmtId="3" fontId="11" fillId="0" borderId="0" xfId="9" applyNumberFormat="1" applyFont="1" applyAlignment="1">
      <alignment horizont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3" fontId="11" fillId="0" borderId="0" xfId="6" applyNumberFormat="1" applyFont="1" applyAlignment="1">
      <alignment horizontal="right"/>
    </xf>
    <xf numFmtId="3" fontId="10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" fontId="13" fillId="0" borderId="0" xfId="0" applyNumberFormat="1" applyFont="1" applyAlignment="1">
      <alignment horizontal="right"/>
    </xf>
    <xf numFmtId="0" fontId="13" fillId="0" borderId="0" xfId="0" applyFont="1" applyBorder="1"/>
    <xf numFmtId="0" fontId="4" fillId="0" borderId="0" xfId="0" applyFont="1" applyFill="1" applyAlignment="1">
      <alignment horizontal="right"/>
    </xf>
    <xf numFmtId="0" fontId="10" fillId="0" borderId="0" xfId="9" applyFont="1" applyAlignment="1">
      <alignment horizontal="center"/>
    </xf>
    <xf numFmtId="0" fontId="11" fillId="0" borderId="0" xfId="9" applyFont="1"/>
    <xf numFmtId="3" fontId="23" fillId="0" borderId="0" xfId="3" applyNumberFormat="1"/>
    <xf numFmtId="164" fontId="3" fillId="0" borderId="0" xfId="10" applyNumberFormat="1" applyFont="1"/>
    <xf numFmtId="0" fontId="16" fillId="0" borderId="0" xfId="9" applyFont="1" applyAlignment="1">
      <alignment horizontal="right"/>
    </xf>
    <xf numFmtId="164" fontId="16" fillId="0" borderId="0" xfId="9" applyNumberFormat="1" applyFont="1" applyAlignment="1">
      <alignment horizontal="right"/>
    </xf>
    <xf numFmtId="0" fontId="14" fillId="0" borderId="0" xfId="7" applyFont="1" applyBorder="1"/>
    <xf numFmtId="0" fontId="14" fillId="0" borderId="0" xfId="9" applyFont="1" applyAlignment="1">
      <alignment horizontal="right"/>
    </xf>
    <xf numFmtId="164" fontId="18" fillId="0" borderId="0" xfId="10" applyNumberFormat="1" applyFont="1"/>
    <xf numFmtId="0" fontId="11" fillId="0" borderId="0" xfId="5" applyFont="1" applyAlignment="1">
      <alignment horizontal="center"/>
    </xf>
    <xf numFmtId="3" fontId="17" fillId="0" borderId="0" xfId="4" applyNumberFormat="1" applyFont="1"/>
    <xf numFmtId="3" fontId="23" fillId="0" borderId="0" xfId="4" applyNumberFormat="1"/>
    <xf numFmtId="3" fontId="18" fillId="0" borderId="0" xfId="4" applyNumberFormat="1" applyFont="1"/>
    <xf numFmtId="1" fontId="18" fillId="0" borderId="0" xfId="4" applyNumberFormat="1" applyFont="1"/>
    <xf numFmtId="0" fontId="10" fillId="0" borderId="0" xfId="5" applyFont="1" applyAlignment="1">
      <alignment horizontal="center"/>
    </xf>
    <xf numFmtId="164" fontId="2" fillId="0" borderId="0" xfId="10" applyNumberFormat="1" applyFont="1"/>
    <xf numFmtId="3" fontId="1" fillId="0" borderId="0" xfId="4" applyNumberFormat="1" applyFont="1"/>
    <xf numFmtId="3" fontId="24" fillId="0" borderId="0" xfId="4" applyNumberFormat="1" applyFont="1"/>
    <xf numFmtId="0" fontId="11" fillId="0" borderId="0" xfId="5" applyFont="1"/>
    <xf numFmtId="0" fontId="26" fillId="0" borderId="0" xfId="5" applyFont="1" applyAlignment="1">
      <alignment horizontal="center"/>
    </xf>
    <xf numFmtId="0" fontId="25" fillId="0" borderId="0" xfId="0" applyFont="1" applyAlignment="1">
      <alignment horizontal="center"/>
    </xf>
    <xf numFmtId="3" fontId="11" fillId="0" borderId="0" xfId="5" applyNumberFormat="1" applyFont="1"/>
    <xf numFmtId="165" fontId="26" fillId="0" borderId="0" xfId="4" applyNumberFormat="1" applyFont="1" applyAlignment="1">
      <alignment horizontal="right"/>
    </xf>
    <xf numFmtId="1" fontId="11" fillId="0" borderId="0" xfId="0" applyNumberFormat="1" applyFont="1" applyAlignment="1">
      <alignment horizontal="center"/>
    </xf>
    <xf numFmtId="1" fontId="26" fillId="0" borderId="0" xfId="4" applyNumberFormat="1" applyFont="1" applyAlignment="1">
      <alignment horizontal="right"/>
    </xf>
    <xf numFmtId="1" fontId="25" fillId="0" borderId="0" xfId="0" applyNumberFormat="1" applyFont="1"/>
    <xf numFmtId="1" fontId="1" fillId="0" borderId="0" xfId="4" applyNumberFormat="1" applyFont="1"/>
    <xf numFmtId="0" fontId="25" fillId="0" borderId="0" xfId="0" applyFont="1"/>
    <xf numFmtId="3" fontId="25" fillId="0" borderId="0" xfId="0" applyNumberFormat="1" applyFont="1"/>
    <xf numFmtId="3" fontId="18" fillId="0" borderId="0" xfId="4" applyNumberFormat="1" applyFont="1" applyAlignment="1">
      <alignment horizontal="center"/>
    </xf>
    <xf numFmtId="164" fontId="2" fillId="2" borderId="0" xfId="10" applyNumberFormat="1" applyFont="1" applyFill="1"/>
    <xf numFmtId="0" fontId="12" fillId="0" borderId="0" xfId="5" applyFont="1" applyAlignment="1">
      <alignment horizontal="center"/>
    </xf>
    <xf numFmtId="0" fontId="19" fillId="0" borderId="0" xfId="9" applyFont="1"/>
    <xf numFmtId="3" fontId="27" fillId="0" borderId="0" xfId="4" applyNumberFormat="1" applyFont="1"/>
    <xf numFmtId="0" fontId="21" fillId="0" borderId="0" xfId="9" applyFont="1"/>
    <xf numFmtId="164" fontId="2" fillId="0" borderId="0" xfId="10" applyNumberFormat="1" applyFont="1" applyFill="1"/>
    <xf numFmtId="0" fontId="19" fillId="0" borderId="0" xfId="9" applyFont="1" applyAlignment="1">
      <alignment horizontal="left"/>
    </xf>
    <xf numFmtId="3" fontId="26" fillId="0" borderId="0" xfId="0" applyNumberFormat="1" applyFont="1"/>
    <xf numFmtId="164" fontId="28" fillId="0" borderId="0" xfId="10" applyNumberFormat="1" applyFont="1"/>
    <xf numFmtId="0" fontId="20" fillId="0" borderId="0" xfId="9" applyFont="1"/>
    <xf numFmtId="0" fontId="25" fillId="2" borderId="0" xfId="0" applyFont="1" applyFill="1"/>
    <xf numFmtId="3" fontId="25" fillId="2" borderId="0" xfId="0" applyNumberFormat="1" applyFont="1" applyFill="1"/>
    <xf numFmtId="3" fontId="23" fillId="2" borderId="0" xfId="4" applyNumberFormat="1" applyFill="1"/>
  </cellXfs>
  <cellStyles count="15">
    <cellStyle name="Normal" xfId="0" builtinId="0"/>
    <cellStyle name="Normal 2" xfId="1"/>
    <cellStyle name="Normal 3" xfId="2"/>
    <cellStyle name="Normal 4" xfId="3"/>
    <cellStyle name="Normal 4 2" xfId="4"/>
    <cellStyle name="Normal 5" xfId="5"/>
    <cellStyle name="Normal 6" xfId="13"/>
    <cellStyle name="Normal_Alla raser 2007" xfId="6"/>
    <cellStyle name="Normal_Reg2004-2005" xfId="7"/>
    <cellStyle name="Normal_Reg2006-2005" xfId="8"/>
    <cellStyle name="Normal_REG97" xfId="9"/>
    <cellStyle name="Procent" xfId="10" builtinId="5"/>
    <cellStyle name="Procent 2" xfId="14"/>
    <cellStyle name="Tusental (0)_REG1999" xfId="11"/>
    <cellStyle name="Valuta (0)_REG1999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 enableFormatConditionsCalculation="0"/>
  <dimension ref="A1:I266"/>
  <sheetViews>
    <sheetView tabSelected="1" workbookViewId="0">
      <selection activeCell="B1" sqref="B1"/>
    </sheetView>
  </sheetViews>
  <sheetFormatPr baseColWidth="10" defaultColWidth="9.6640625" defaultRowHeight="14" x14ac:dyDescent="0"/>
  <cols>
    <col min="1" max="1" width="6.33203125" style="39" customWidth="1"/>
    <col min="2" max="2" width="34.6640625" style="32" customWidth="1"/>
    <col min="3" max="3" width="11.6640625" style="40" customWidth="1"/>
    <col min="4" max="4" width="11" style="37" customWidth="1"/>
    <col min="5" max="5" width="9.33203125" style="32" customWidth="1"/>
    <col min="6" max="6" width="10.1640625" style="32" customWidth="1"/>
    <col min="7" max="7" width="8.1640625" style="32" customWidth="1"/>
    <col min="8" max="16384" width="9.6640625" style="32"/>
  </cols>
  <sheetData>
    <row r="1" spans="1:9">
      <c r="A1" s="29"/>
      <c r="B1" s="30" t="s">
        <v>3</v>
      </c>
      <c r="C1" s="31" t="s">
        <v>332</v>
      </c>
      <c r="D1" s="31" t="s">
        <v>311</v>
      </c>
      <c r="E1" s="21" t="s">
        <v>1</v>
      </c>
      <c r="F1" s="21" t="s">
        <v>2</v>
      </c>
      <c r="G1" s="41"/>
    </row>
    <row r="2" spans="1:9">
      <c r="A2" s="19">
        <v>1</v>
      </c>
      <c r="B2" s="76" t="s">
        <v>5</v>
      </c>
      <c r="C2" s="77">
        <v>2282</v>
      </c>
      <c r="D2" s="77">
        <v>2299</v>
      </c>
      <c r="E2" s="60">
        <f t="shared" ref="E2:E21" si="0">C2-D2</f>
        <v>-17</v>
      </c>
      <c r="F2" s="64">
        <f t="shared" ref="F2:F23" si="1">E2/D2</f>
        <v>-7.3945193562418446E-3</v>
      </c>
      <c r="G2" s="27"/>
      <c r="H2" s="33"/>
      <c r="I2" s="28"/>
    </row>
    <row r="3" spans="1:9">
      <c r="A3" s="19">
        <v>2</v>
      </c>
      <c r="B3" s="76" t="s">
        <v>314</v>
      </c>
      <c r="C3" s="77">
        <v>1844</v>
      </c>
      <c r="D3" s="77">
        <v>1992</v>
      </c>
      <c r="E3" s="60">
        <f t="shared" si="0"/>
        <v>-148</v>
      </c>
      <c r="F3" s="64">
        <f t="shared" si="1"/>
        <v>-7.4297188755020074E-2</v>
      </c>
      <c r="G3" s="27"/>
      <c r="H3" s="33"/>
      <c r="I3" s="28"/>
    </row>
    <row r="4" spans="1:9">
      <c r="A4" s="19">
        <v>3</v>
      </c>
      <c r="B4" s="76" t="s">
        <v>4</v>
      </c>
      <c r="C4" s="77">
        <v>1788</v>
      </c>
      <c r="D4" s="77">
        <v>2012</v>
      </c>
      <c r="E4" s="60">
        <f t="shared" si="0"/>
        <v>-224</v>
      </c>
      <c r="F4" s="64">
        <f t="shared" si="1"/>
        <v>-0.11133200795228629</v>
      </c>
      <c r="G4" s="27"/>
      <c r="H4" s="33"/>
      <c r="I4" s="28"/>
    </row>
    <row r="5" spans="1:9">
      <c r="A5" s="19">
        <v>4</v>
      </c>
      <c r="B5" s="76" t="s">
        <v>6</v>
      </c>
      <c r="C5" s="77">
        <v>1742</v>
      </c>
      <c r="D5" s="77">
        <v>1685</v>
      </c>
      <c r="E5" s="60">
        <f t="shared" si="0"/>
        <v>57</v>
      </c>
      <c r="F5" s="64">
        <f t="shared" si="1"/>
        <v>3.3827893175074182E-2</v>
      </c>
      <c r="G5" s="27"/>
      <c r="H5" s="33"/>
      <c r="I5" s="28"/>
    </row>
    <row r="6" spans="1:9">
      <c r="A6" s="19">
        <v>5</v>
      </c>
      <c r="B6" s="76" t="s">
        <v>46</v>
      </c>
      <c r="C6" s="77">
        <v>1287</v>
      </c>
      <c r="D6" s="77">
        <v>1170</v>
      </c>
      <c r="E6" s="60">
        <f t="shared" si="0"/>
        <v>117</v>
      </c>
      <c r="F6" s="64">
        <f t="shared" si="1"/>
        <v>0.1</v>
      </c>
      <c r="G6" s="27"/>
      <c r="H6" s="33"/>
      <c r="I6" s="28"/>
    </row>
    <row r="7" spans="1:9">
      <c r="A7" s="19">
        <v>6</v>
      </c>
      <c r="B7" s="76" t="s">
        <v>197</v>
      </c>
      <c r="C7" s="77">
        <v>1073</v>
      </c>
      <c r="D7" s="77">
        <v>1168</v>
      </c>
      <c r="E7" s="60">
        <f t="shared" si="0"/>
        <v>-95</v>
      </c>
      <c r="F7" s="64">
        <f t="shared" si="1"/>
        <v>-8.133561643835617E-2</v>
      </c>
      <c r="G7" s="27"/>
      <c r="H7" s="33"/>
      <c r="I7" s="28"/>
    </row>
    <row r="8" spans="1:9">
      <c r="A8" s="19">
        <v>7</v>
      </c>
      <c r="B8" s="76" t="s">
        <v>11</v>
      </c>
      <c r="C8" s="77">
        <v>1066</v>
      </c>
      <c r="D8" s="77">
        <v>1184</v>
      </c>
      <c r="E8" s="60">
        <f t="shared" si="0"/>
        <v>-118</v>
      </c>
      <c r="F8" s="64">
        <f t="shared" si="1"/>
        <v>-9.9662162162162157E-2</v>
      </c>
      <c r="G8" s="27"/>
      <c r="H8" s="33"/>
      <c r="I8" s="28"/>
    </row>
    <row r="9" spans="1:9">
      <c r="A9" s="19">
        <v>8</v>
      </c>
      <c r="B9" s="76" t="s">
        <v>10</v>
      </c>
      <c r="C9" s="77">
        <v>1016</v>
      </c>
      <c r="D9" s="77">
        <v>1047</v>
      </c>
      <c r="E9" s="60">
        <f t="shared" si="0"/>
        <v>-31</v>
      </c>
      <c r="F9" s="64">
        <f t="shared" si="1"/>
        <v>-2.9608404966571154E-2</v>
      </c>
      <c r="G9" s="27"/>
      <c r="H9" s="33"/>
      <c r="I9" s="28"/>
    </row>
    <row r="10" spans="1:9">
      <c r="A10" s="19">
        <v>9</v>
      </c>
      <c r="B10" s="76" t="s">
        <v>14</v>
      </c>
      <c r="C10" s="77">
        <v>948</v>
      </c>
      <c r="D10" s="77">
        <v>896</v>
      </c>
      <c r="E10" s="60">
        <f t="shared" si="0"/>
        <v>52</v>
      </c>
      <c r="F10" s="64">
        <f t="shared" si="1"/>
        <v>5.8035714285714288E-2</v>
      </c>
      <c r="G10" s="27"/>
      <c r="H10" s="33"/>
      <c r="I10" s="28"/>
    </row>
    <row r="11" spans="1:9">
      <c r="A11" s="19">
        <v>10</v>
      </c>
      <c r="B11" s="76" t="s">
        <v>235</v>
      </c>
      <c r="C11" s="77">
        <v>845</v>
      </c>
      <c r="D11" s="77">
        <v>844</v>
      </c>
      <c r="E11" s="60">
        <f t="shared" si="0"/>
        <v>1</v>
      </c>
      <c r="F11" s="64">
        <f t="shared" si="1"/>
        <v>1.1848341232227489E-3</v>
      </c>
      <c r="G11" s="27"/>
      <c r="H11" s="33"/>
      <c r="I11" s="28"/>
    </row>
    <row r="12" spans="1:9">
      <c r="A12" s="19">
        <v>11</v>
      </c>
      <c r="B12" s="76" t="s">
        <v>228</v>
      </c>
      <c r="C12" s="77">
        <v>838</v>
      </c>
      <c r="D12" s="77">
        <v>927</v>
      </c>
      <c r="E12" s="60">
        <f t="shared" si="0"/>
        <v>-89</v>
      </c>
      <c r="F12" s="64">
        <f t="shared" si="1"/>
        <v>-9.6008629989212516E-2</v>
      </c>
      <c r="G12" s="27"/>
      <c r="H12" s="33"/>
      <c r="I12" s="28"/>
    </row>
    <row r="13" spans="1:9">
      <c r="A13" s="19">
        <v>12</v>
      </c>
      <c r="B13" s="76" t="s">
        <v>15</v>
      </c>
      <c r="C13" s="77">
        <v>825</v>
      </c>
      <c r="D13" s="77">
        <v>791</v>
      </c>
      <c r="E13" s="60">
        <f t="shared" si="0"/>
        <v>34</v>
      </c>
      <c r="F13" s="64">
        <f t="shared" si="1"/>
        <v>4.2983565107458911E-2</v>
      </c>
      <c r="G13" s="27"/>
      <c r="H13" s="33"/>
      <c r="I13" s="28"/>
    </row>
    <row r="14" spans="1:9">
      <c r="A14" s="19">
        <v>13</v>
      </c>
      <c r="B14" s="76" t="s">
        <v>210</v>
      </c>
      <c r="C14" s="77">
        <v>818</v>
      </c>
      <c r="D14" s="77">
        <v>732</v>
      </c>
      <c r="E14" s="60">
        <f t="shared" si="0"/>
        <v>86</v>
      </c>
      <c r="F14" s="64">
        <f t="shared" si="1"/>
        <v>0.11748633879781421</v>
      </c>
      <c r="G14" s="27"/>
      <c r="H14" s="33"/>
      <c r="I14" s="28"/>
    </row>
    <row r="15" spans="1:9">
      <c r="A15" s="19">
        <v>14</v>
      </c>
      <c r="B15" s="76" t="s">
        <v>18</v>
      </c>
      <c r="C15" s="77">
        <v>788</v>
      </c>
      <c r="D15" s="77">
        <v>774</v>
      </c>
      <c r="E15" s="60">
        <f t="shared" si="0"/>
        <v>14</v>
      </c>
      <c r="F15" s="64">
        <f t="shared" si="1"/>
        <v>1.8087855297157621E-2</v>
      </c>
      <c r="G15" s="27"/>
      <c r="H15" s="33"/>
      <c r="I15" s="28"/>
    </row>
    <row r="16" spans="1:9">
      <c r="A16" s="19">
        <v>15</v>
      </c>
      <c r="B16" s="76" t="s">
        <v>144</v>
      </c>
      <c r="C16" s="77">
        <v>787</v>
      </c>
      <c r="D16" s="77">
        <v>758</v>
      </c>
      <c r="E16" s="60">
        <f t="shared" si="0"/>
        <v>29</v>
      </c>
      <c r="F16" s="64">
        <f t="shared" si="1"/>
        <v>3.825857519788918E-2</v>
      </c>
      <c r="G16" s="27"/>
      <c r="H16" s="33"/>
      <c r="I16" s="28"/>
    </row>
    <row r="17" spans="1:9">
      <c r="A17" s="19">
        <v>16</v>
      </c>
      <c r="B17" s="76" t="s">
        <v>9</v>
      </c>
      <c r="C17" s="77">
        <v>737</v>
      </c>
      <c r="D17" s="77">
        <v>999</v>
      </c>
      <c r="E17" s="60">
        <f t="shared" si="0"/>
        <v>-262</v>
      </c>
      <c r="F17" s="64">
        <f t="shared" si="1"/>
        <v>-0.26226226226226224</v>
      </c>
      <c r="G17" s="27"/>
      <c r="H17" s="33"/>
      <c r="I17" s="28"/>
    </row>
    <row r="18" spans="1:9">
      <c r="A18" s="19">
        <v>17</v>
      </c>
      <c r="B18" s="76" t="s">
        <v>273</v>
      </c>
      <c r="C18" s="77">
        <v>714</v>
      </c>
      <c r="D18" s="77">
        <v>624</v>
      </c>
      <c r="E18" s="60">
        <f t="shared" si="0"/>
        <v>90</v>
      </c>
      <c r="F18" s="64">
        <f t="shared" si="1"/>
        <v>0.14423076923076922</v>
      </c>
      <c r="G18" s="42"/>
      <c r="H18" s="33"/>
      <c r="I18" s="28"/>
    </row>
    <row r="19" spans="1:9">
      <c r="A19" s="19">
        <v>18</v>
      </c>
      <c r="B19" s="76" t="s">
        <v>34</v>
      </c>
      <c r="C19" s="77">
        <v>697</v>
      </c>
      <c r="D19" s="77">
        <v>548</v>
      </c>
      <c r="E19" s="60">
        <f t="shared" si="0"/>
        <v>149</v>
      </c>
      <c r="F19" s="64">
        <f t="shared" si="1"/>
        <v>0.27189781021897808</v>
      </c>
      <c r="G19" s="42"/>
      <c r="H19" s="33"/>
      <c r="I19" s="28"/>
    </row>
    <row r="20" spans="1:9">
      <c r="A20" s="19">
        <v>19</v>
      </c>
      <c r="B20" s="76" t="s">
        <v>97</v>
      </c>
      <c r="C20" s="77">
        <v>686</v>
      </c>
      <c r="D20" s="77">
        <v>615</v>
      </c>
      <c r="E20" s="60">
        <f t="shared" si="0"/>
        <v>71</v>
      </c>
      <c r="F20" s="64">
        <f t="shared" si="1"/>
        <v>0.11544715447154472</v>
      </c>
      <c r="G20" s="27"/>
      <c r="H20" s="33"/>
      <c r="I20" s="28"/>
    </row>
    <row r="21" spans="1:9">
      <c r="A21" s="19">
        <v>20</v>
      </c>
      <c r="B21" s="76" t="s">
        <v>285</v>
      </c>
      <c r="C21" s="77">
        <v>681</v>
      </c>
      <c r="D21" s="77">
        <v>638</v>
      </c>
      <c r="E21" s="60">
        <f t="shared" si="0"/>
        <v>43</v>
      </c>
      <c r="F21" s="64">
        <f t="shared" si="1"/>
        <v>6.7398119122257058E-2</v>
      </c>
      <c r="G21" s="27"/>
      <c r="H21" s="33"/>
      <c r="I21" s="28"/>
    </row>
    <row r="22" spans="1:9">
      <c r="A22" s="19"/>
      <c r="B22" s="60"/>
      <c r="C22" s="24"/>
      <c r="D22" s="24"/>
      <c r="E22" s="60"/>
      <c r="F22" s="64"/>
      <c r="G22" s="27"/>
      <c r="H22" s="33"/>
      <c r="I22" s="28"/>
    </row>
    <row r="23" spans="1:9">
      <c r="A23" s="19"/>
      <c r="B23" s="34" t="s">
        <v>239</v>
      </c>
      <c r="C23" s="35">
        <f>SUM(C2:C21)</f>
        <v>21462</v>
      </c>
      <c r="D23" s="35">
        <f>SUM(D2:D21)</f>
        <v>21703</v>
      </c>
      <c r="E23" s="22">
        <f t="shared" ref="E23" si="2">C23-D23</f>
        <v>-241</v>
      </c>
      <c r="F23" s="36">
        <f t="shared" si="1"/>
        <v>-1.1104455605215868E-2</v>
      </c>
      <c r="H23" s="35"/>
      <c r="I23" s="35"/>
    </row>
    <row r="24" spans="1:9">
      <c r="A24" s="19"/>
      <c r="F24" s="38"/>
    </row>
    <row r="25" spans="1:9">
      <c r="A25" s="19"/>
      <c r="F25" s="38"/>
    </row>
    <row r="26" spans="1:9">
      <c r="A26" s="19"/>
      <c r="F26" s="38"/>
    </row>
    <row r="27" spans="1:9">
      <c r="F27" s="38"/>
    </row>
    <row r="28" spans="1:9">
      <c r="F28" s="38"/>
    </row>
    <row r="29" spans="1:9">
      <c r="F29" s="38"/>
    </row>
    <row r="30" spans="1:9">
      <c r="F30" s="38"/>
    </row>
    <row r="31" spans="1:9">
      <c r="F31" s="38"/>
    </row>
    <row r="32" spans="1:9">
      <c r="F32" s="38"/>
    </row>
    <row r="33" spans="6:6">
      <c r="F33" s="38"/>
    </row>
    <row r="34" spans="6:6">
      <c r="F34" s="38"/>
    </row>
    <row r="35" spans="6:6">
      <c r="F35" s="38"/>
    </row>
    <row r="36" spans="6:6">
      <c r="F36" s="38"/>
    </row>
    <row r="37" spans="6:6">
      <c r="F37" s="38"/>
    </row>
    <row r="38" spans="6:6">
      <c r="F38" s="38"/>
    </row>
    <row r="39" spans="6:6">
      <c r="F39" s="38"/>
    </row>
    <row r="40" spans="6:6">
      <c r="F40" s="38"/>
    </row>
    <row r="41" spans="6:6">
      <c r="F41" s="38"/>
    </row>
    <row r="42" spans="6:6">
      <c r="F42" s="38"/>
    </row>
    <row r="43" spans="6:6">
      <c r="F43" s="38"/>
    </row>
    <row r="44" spans="6:6">
      <c r="F44" s="38"/>
    </row>
    <row r="45" spans="6:6">
      <c r="F45" s="38"/>
    </row>
    <row r="46" spans="6:6">
      <c r="F46" s="38"/>
    </row>
    <row r="47" spans="6:6">
      <c r="F47" s="38"/>
    </row>
    <row r="48" spans="6:6">
      <c r="F48" s="38"/>
    </row>
    <row r="49" spans="6:6">
      <c r="F49" s="38"/>
    </row>
    <row r="50" spans="6:6">
      <c r="F50" s="38"/>
    </row>
    <row r="51" spans="6:6">
      <c r="F51" s="38"/>
    </row>
    <row r="52" spans="6:6">
      <c r="F52" s="38"/>
    </row>
    <row r="53" spans="6:6">
      <c r="F53" s="38"/>
    </row>
    <row r="54" spans="6:6">
      <c r="F54" s="38"/>
    </row>
    <row r="55" spans="6:6">
      <c r="F55" s="38"/>
    </row>
    <row r="56" spans="6:6">
      <c r="F56" s="38"/>
    </row>
    <row r="57" spans="6:6">
      <c r="F57" s="38"/>
    </row>
    <row r="58" spans="6:6">
      <c r="F58" s="38"/>
    </row>
    <row r="59" spans="6:6">
      <c r="F59" s="38"/>
    </row>
    <row r="60" spans="6:6">
      <c r="F60" s="38"/>
    </row>
    <row r="61" spans="6:6">
      <c r="F61" s="38"/>
    </row>
    <row r="62" spans="6:6">
      <c r="F62" s="38"/>
    </row>
    <row r="63" spans="6:6">
      <c r="F63" s="38"/>
    </row>
    <row r="64" spans="6:6">
      <c r="F64" s="38"/>
    </row>
    <row r="65" spans="6:6">
      <c r="F65" s="38"/>
    </row>
    <row r="66" spans="6:6">
      <c r="F66" s="38"/>
    </row>
    <row r="67" spans="6:6">
      <c r="F67" s="38"/>
    </row>
    <row r="68" spans="6:6">
      <c r="F68" s="38"/>
    </row>
    <row r="69" spans="6:6">
      <c r="F69" s="38"/>
    </row>
    <row r="70" spans="6:6">
      <c r="F70" s="38"/>
    </row>
    <row r="71" spans="6:6">
      <c r="F71" s="38"/>
    </row>
    <row r="72" spans="6:6">
      <c r="F72" s="38"/>
    </row>
    <row r="73" spans="6:6">
      <c r="F73" s="38"/>
    </row>
    <row r="74" spans="6:6">
      <c r="F74" s="38"/>
    </row>
    <row r="75" spans="6:6">
      <c r="F75" s="38"/>
    </row>
    <row r="76" spans="6:6">
      <c r="F76" s="38"/>
    </row>
    <row r="77" spans="6:6">
      <c r="F77" s="38"/>
    </row>
    <row r="78" spans="6:6">
      <c r="F78" s="38"/>
    </row>
    <row r="79" spans="6:6">
      <c r="F79" s="38"/>
    </row>
    <row r="80" spans="6:6">
      <c r="F80" s="38"/>
    </row>
    <row r="81" spans="6:6">
      <c r="F81" s="38"/>
    </row>
    <row r="82" spans="6:6">
      <c r="F82" s="38"/>
    </row>
    <row r="83" spans="6:6">
      <c r="F83" s="38"/>
    </row>
    <row r="84" spans="6:6">
      <c r="F84" s="38"/>
    </row>
    <row r="85" spans="6:6">
      <c r="F85" s="38"/>
    </row>
    <row r="86" spans="6:6">
      <c r="F86" s="38"/>
    </row>
    <row r="87" spans="6:6">
      <c r="F87" s="38"/>
    </row>
    <row r="88" spans="6:6">
      <c r="F88" s="38"/>
    </row>
    <row r="89" spans="6:6">
      <c r="F89" s="38"/>
    </row>
    <row r="90" spans="6:6">
      <c r="F90" s="38"/>
    </row>
    <row r="91" spans="6:6">
      <c r="F91" s="38"/>
    </row>
    <row r="92" spans="6:6">
      <c r="F92" s="38"/>
    </row>
    <row r="93" spans="6:6">
      <c r="F93" s="38"/>
    </row>
    <row r="94" spans="6:6">
      <c r="F94" s="38"/>
    </row>
    <row r="95" spans="6:6">
      <c r="F95" s="38"/>
    </row>
    <row r="96" spans="6:6">
      <c r="F96" s="38"/>
    </row>
    <row r="97" spans="6:6">
      <c r="F97" s="38"/>
    </row>
    <row r="98" spans="6:6">
      <c r="F98" s="38"/>
    </row>
    <row r="99" spans="6:6">
      <c r="F99" s="38"/>
    </row>
    <row r="100" spans="6:6">
      <c r="F100" s="38"/>
    </row>
    <row r="101" spans="6:6">
      <c r="F101" s="38"/>
    </row>
    <row r="102" spans="6:6">
      <c r="F102" s="38"/>
    </row>
    <row r="103" spans="6:6">
      <c r="F103" s="38"/>
    </row>
    <row r="104" spans="6:6">
      <c r="F104" s="38"/>
    </row>
    <row r="105" spans="6:6">
      <c r="F105" s="38"/>
    </row>
    <row r="106" spans="6:6">
      <c r="F106" s="38"/>
    </row>
    <row r="107" spans="6:6">
      <c r="F107" s="38"/>
    </row>
    <row r="108" spans="6:6">
      <c r="F108" s="38"/>
    </row>
    <row r="109" spans="6:6">
      <c r="F109" s="38"/>
    </row>
    <row r="110" spans="6:6">
      <c r="F110" s="38"/>
    </row>
    <row r="111" spans="6:6">
      <c r="F111" s="38"/>
    </row>
    <row r="112" spans="6:6">
      <c r="F112" s="38"/>
    </row>
    <row r="113" spans="6:6">
      <c r="F113" s="38"/>
    </row>
    <row r="114" spans="6:6">
      <c r="F114" s="38"/>
    </row>
    <row r="115" spans="6:6">
      <c r="F115" s="38"/>
    </row>
    <row r="116" spans="6:6">
      <c r="F116" s="38"/>
    </row>
    <row r="117" spans="6:6">
      <c r="F117" s="38"/>
    </row>
    <row r="118" spans="6:6">
      <c r="F118" s="38"/>
    </row>
    <row r="119" spans="6:6">
      <c r="F119" s="38"/>
    </row>
    <row r="120" spans="6:6">
      <c r="F120" s="38"/>
    </row>
    <row r="121" spans="6:6">
      <c r="F121" s="38"/>
    </row>
    <row r="122" spans="6:6">
      <c r="F122" s="38"/>
    </row>
    <row r="123" spans="6:6">
      <c r="F123" s="38"/>
    </row>
    <row r="124" spans="6:6">
      <c r="F124" s="38"/>
    </row>
    <row r="125" spans="6:6">
      <c r="F125" s="38"/>
    </row>
    <row r="126" spans="6:6">
      <c r="F126" s="38"/>
    </row>
    <row r="127" spans="6:6">
      <c r="F127" s="38"/>
    </row>
    <row r="128" spans="6:6">
      <c r="F128" s="38"/>
    </row>
    <row r="129" spans="6:6">
      <c r="F129" s="38"/>
    </row>
    <row r="130" spans="6:6">
      <c r="F130" s="38"/>
    </row>
    <row r="131" spans="6:6">
      <c r="F131" s="38"/>
    </row>
    <row r="132" spans="6:6">
      <c r="F132" s="38"/>
    </row>
    <row r="133" spans="6:6">
      <c r="F133" s="38"/>
    </row>
    <row r="134" spans="6:6">
      <c r="F134" s="38"/>
    </row>
    <row r="135" spans="6:6">
      <c r="F135" s="38"/>
    </row>
    <row r="136" spans="6:6">
      <c r="F136" s="38"/>
    </row>
    <row r="137" spans="6:6">
      <c r="F137" s="38"/>
    </row>
    <row r="138" spans="6:6">
      <c r="F138" s="38"/>
    </row>
    <row r="139" spans="6:6">
      <c r="F139" s="38"/>
    </row>
    <row r="140" spans="6:6">
      <c r="F140" s="38"/>
    </row>
    <row r="141" spans="6:6">
      <c r="F141" s="38"/>
    </row>
    <row r="142" spans="6:6">
      <c r="F142" s="38"/>
    </row>
    <row r="143" spans="6:6">
      <c r="F143" s="38"/>
    </row>
    <row r="144" spans="6:6">
      <c r="F144" s="38"/>
    </row>
    <row r="145" spans="6:6">
      <c r="F145" s="38"/>
    </row>
    <row r="146" spans="6:6">
      <c r="F146" s="38"/>
    </row>
    <row r="147" spans="6:6">
      <c r="F147" s="38"/>
    </row>
    <row r="148" spans="6:6">
      <c r="F148" s="38"/>
    </row>
    <row r="149" spans="6:6">
      <c r="F149" s="38"/>
    </row>
    <row r="150" spans="6:6">
      <c r="F150" s="38"/>
    </row>
    <row r="151" spans="6:6">
      <c r="F151" s="38"/>
    </row>
    <row r="152" spans="6:6">
      <c r="F152" s="38"/>
    </row>
    <row r="153" spans="6:6">
      <c r="F153" s="38"/>
    </row>
    <row r="154" spans="6:6">
      <c r="F154" s="38"/>
    </row>
    <row r="155" spans="6:6">
      <c r="F155" s="38"/>
    </row>
    <row r="156" spans="6:6">
      <c r="F156" s="38"/>
    </row>
    <row r="157" spans="6:6">
      <c r="F157" s="38"/>
    </row>
    <row r="158" spans="6:6">
      <c r="F158" s="38"/>
    </row>
    <row r="159" spans="6:6">
      <c r="F159" s="38"/>
    </row>
    <row r="160" spans="6:6">
      <c r="F160" s="38"/>
    </row>
    <row r="161" spans="6:6">
      <c r="F161" s="38"/>
    </row>
    <row r="162" spans="6:6">
      <c r="F162" s="38"/>
    </row>
    <row r="163" spans="6:6">
      <c r="F163" s="38"/>
    </row>
    <row r="164" spans="6:6">
      <c r="F164" s="38"/>
    </row>
    <row r="165" spans="6:6">
      <c r="F165" s="38"/>
    </row>
    <row r="166" spans="6:6">
      <c r="F166" s="38"/>
    </row>
    <row r="167" spans="6:6">
      <c r="F167" s="38"/>
    </row>
    <row r="168" spans="6:6">
      <c r="F168" s="38"/>
    </row>
    <row r="169" spans="6:6">
      <c r="F169" s="38"/>
    </row>
    <row r="170" spans="6:6">
      <c r="F170" s="38"/>
    </row>
    <row r="171" spans="6:6">
      <c r="F171" s="38"/>
    </row>
    <row r="172" spans="6:6">
      <c r="F172" s="38"/>
    </row>
    <row r="173" spans="6:6">
      <c r="F173" s="38"/>
    </row>
    <row r="174" spans="6:6">
      <c r="F174" s="38"/>
    </row>
    <row r="175" spans="6:6">
      <c r="F175" s="38"/>
    </row>
    <row r="176" spans="6:6">
      <c r="F176" s="38"/>
    </row>
    <row r="177" spans="6:6">
      <c r="F177" s="38"/>
    </row>
    <row r="178" spans="6:6">
      <c r="F178" s="38"/>
    </row>
    <row r="179" spans="6:6">
      <c r="F179" s="38"/>
    </row>
    <row r="180" spans="6:6">
      <c r="F180" s="38"/>
    </row>
    <row r="181" spans="6:6">
      <c r="F181" s="38"/>
    </row>
    <row r="182" spans="6:6">
      <c r="F182" s="38"/>
    </row>
    <row r="183" spans="6:6">
      <c r="F183" s="38"/>
    </row>
    <row r="184" spans="6:6">
      <c r="F184" s="38"/>
    </row>
    <row r="185" spans="6:6">
      <c r="F185" s="38"/>
    </row>
    <row r="186" spans="6:6">
      <c r="F186" s="38"/>
    </row>
    <row r="187" spans="6:6">
      <c r="F187" s="38"/>
    </row>
    <row r="188" spans="6:6">
      <c r="F188" s="38"/>
    </row>
    <row r="189" spans="6:6">
      <c r="F189" s="38"/>
    </row>
    <row r="190" spans="6:6">
      <c r="F190" s="38"/>
    </row>
    <row r="191" spans="6:6">
      <c r="F191" s="38"/>
    </row>
    <row r="192" spans="6:6">
      <c r="F192" s="38"/>
    </row>
    <row r="193" spans="6:6">
      <c r="F193" s="38"/>
    </row>
    <row r="194" spans="6:6">
      <c r="F194" s="38"/>
    </row>
    <row r="195" spans="6:6">
      <c r="F195" s="38"/>
    </row>
    <row r="196" spans="6:6">
      <c r="F196" s="38"/>
    </row>
    <row r="197" spans="6:6">
      <c r="F197" s="38"/>
    </row>
    <row r="198" spans="6:6">
      <c r="F198" s="38"/>
    </row>
    <row r="199" spans="6:6">
      <c r="F199" s="38"/>
    </row>
    <row r="200" spans="6:6">
      <c r="F200" s="38"/>
    </row>
    <row r="201" spans="6:6">
      <c r="F201" s="38"/>
    </row>
    <row r="202" spans="6:6">
      <c r="F202" s="38"/>
    </row>
    <row r="203" spans="6:6">
      <c r="F203" s="38"/>
    </row>
    <row r="204" spans="6:6">
      <c r="F204" s="38"/>
    </row>
    <row r="205" spans="6:6">
      <c r="F205" s="38"/>
    </row>
    <row r="206" spans="6:6">
      <c r="F206" s="38"/>
    </row>
    <row r="207" spans="6:6">
      <c r="F207" s="38"/>
    </row>
    <row r="208" spans="6:6">
      <c r="F208" s="38"/>
    </row>
    <row r="209" spans="6:6">
      <c r="F209" s="38"/>
    </row>
    <row r="210" spans="6:6">
      <c r="F210" s="38"/>
    </row>
    <row r="211" spans="6:6">
      <c r="F211" s="38"/>
    </row>
    <row r="212" spans="6:6">
      <c r="F212" s="38"/>
    </row>
    <row r="213" spans="6:6">
      <c r="F213" s="38"/>
    </row>
    <row r="214" spans="6:6">
      <c r="F214" s="38"/>
    </row>
    <row r="215" spans="6:6">
      <c r="F215" s="38"/>
    </row>
    <row r="216" spans="6:6">
      <c r="F216" s="38"/>
    </row>
    <row r="217" spans="6:6">
      <c r="F217" s="38"/>
    </row>
    <row r="218" spans="6:6">
      <c r="F218" s="38"/>
    </row>
    <row r="219" spans="6:6">
      <c r="F219" s="38"/>
    </row>
    <row r="220" spans="6:6">
      <c r="F220" s="38"/>
    </row>
    <row r="221" spans="6:6">
      <c r="F221" s="38"/>
    </row>
    <row r="222" spans="6:6">
      <c r="F222" s="38"/>
    </row>
    <row r="223" spans="6:6">
      <c r="F223" s="38"/>
    </row>
    <row r="224" spans="6:6">
      <c r="F224" s="38"/>
    </row>
    <row r="225" spans="6:6">
      <c r="F225" s="38"/>
    </row>
    <row r="226" spans="6:6">
      <c r="F226" s="38"/>
    </row>
    <row r="227" spans="6:6">
      <c r="F227" s="38"/>
    </row>
    <row r="228" spans="6:6">
      <c r="F228" s="38"/>
    </row>
    <row r="229" spans="6:6">
      <c r="F229" s="38"/>
    </row>
    <row r="230" spans="6:6">
      <c r="F230" s="38"/>
    </row>
    <row r="231" spans="6:6">
      <c r="F231" s="38"/>
    </row>
    <row r="232" spans="6:6">
      <c r="F232" s="38"/>
    </row>
    <row r="233" spans="6:6">
      <c r="F233" s="38"/>
    </row>
    <row r="234" spans="6:6">
      <c r="F234" s="38"/>
    </row>
    <row r="235" spans="6:6">
      <c r="F235" s="38"/>
    </row>
    <row r="236" spans="6:6">
      <c r="F236" s="38"/>
    </row>
    <row r="237" spans="6:6">
      <c r="F237" s="38"/>
    </row>
    <row r="238" spans="6:6">
      <c r="F238" s="38"/>
    </row>
    <row r="239" spans="6:6">
      <c r="F239" s="38"/>
    </row>
    <row r="240" spans="6:6">
      <c r="F240" s="38"/>
    </row>
    <row r="241" spans="6:6">
      <c r="F241" s="38"/>
    </row>
    <row r="242" spans="6:6">
      <c r="F242" s="38"/>
    </row>
    <row r="243" spans="6:6">
      <c r="F243" s="38"/>
    </row>
    <row r="244" spans="6:6">
      <c r="F244" s="38"/>
    </row>
    <row r="245" spans="6:6">
      <c r="F245" s="38"/>
    </row>
    <row r="246" spans="6:6">
      <c r="F246" s="38"/>
    </row>
    <row r="247" spans="6:6">
      <c r="F247" s="38"/>
    </row>
    <row r="248" spans="6:6">
      <c r="F248" s="38"/>
    </row>
    <row r="249" spans="6:6">
      <c r="F249" s="38"/>
    </row>
    <row r="250" spans="6:6">
      <c r="F250" s="38"/>
    </row>
    <row r="251" spans="6:6">
      <c r="F251" s="38"/>
    </row>
    <row r="252" spans="6:6">
      <c r="F252" s="38"/>
    </row>
    <row r="253" spans="6:6">
      <c r="F253" s="38"/>
    </row>
    <row r="254" spans="6:6">
      <c r="F254" s="38"/>
    </row>
    <row r="255" spans="6:6">
      <c r="F255" s="38"/>
    </row>
    <row r="256" spans="6:6">
      <c r="F256" s="38"/>
    </row>
    <row r="257" spans="6:6">
      <c r="F257" s="38"/>
    </row>
    <row r="258" spans="6:6">
      <c r="F258" s="38"/>
    </row>
    <row r="259" spans="6:6">
      <c r="F259" s="38"/>
    </row>
    <row r="260" spans="6:6">
      <c r="F260" s="38"/>
    </row>
    <row r="261" spans="6:6">
      <c r="F261" s="38"/>
    </row>
    <row r="262" spans="6:6">
      <c r="F262" s="38"/>
    </row>
    <row r="263" spans="6:6">
      <c r="F263" s="38"/>
    </row>
    <row r="264" spans="6:6">
      <c r="F264" s="38"/>
    </row>
    <row r="265" spans="6:6">
      <c r="F265" s="38"/>
    </row>
    <row r="266" spans="6:6">
      <c r="F266" s="38"/>
    </row>
  </sheetData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 xml:space="preserve">&amp;L&amp;"-,Fet"SVENSKA KENNELKLUBBEN
    REGISTRERING 2012&amp;C&amp;"-,Fet"&amp;14&amp;A&amp;R&amp;"-,Fet"SKK &amp;D 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workbookViewId="0">
      <pane ySplit="3" topLeftCell="A4" activePane="bottomLeft" state="frozen"/>
      <selection pane="bottomLeft" activeCell="C12" sqref="C12"/>
    </sheetView>
  </sheetViews>
  <sheetFormatPr baseColWidth="10" defaultColWidth="8.83203125" defaultRowHeight="14" x14ac:dyDescent="0"/>
  <cols>
    <col min="1" max="1" width="6.33203125" style="58" hidden="1" customWidth="1"/>
    <col min="2" max="2" width="35.6640625" style="60" bestFit="1" customWidth="1"/>
    <col min="3" max="5" width="9.1640625" style="60" customWidth="1"/>
    <col min="6" max="6" width="9.6640625" style="60" customWidth="1"/>
    <col min="7" max="7" width="9.83203125" style="71" customWidth="1"/>
    <col min="8" max="8" width="8.83203125" style="75"/>
    <col min="9" max="9" width="30.5" style="65" customWidth="1"/>
    <col min="10" max="10" width="8.83203125" style="67"/>
    <col min="11" max="12" width="8.83203125" style="66"/>
    <col min="13" max="16384" width="8.83203125" style="60"/>
  </cols>
  <sheetData>
    <row r="1" spans="1:13" ht="18">
      <c r="A1" s="80" t="s">
        <v>302</v>
      </c>
      <c r="B1" s="55" t="s">
        <v>229</v>
      </c>
      <c r="C1" s="56">
        <v>2012</v>
      </c>
      <c r="D1" s="56">
        <v>2011</v>
      </c>
      <c r="E1" s="53" t="s">
        <v>1</v>
      </c>
      <c r="F1" s="54" t="s">
        <v>2</v>
      </c>
      <c r="G1" s="56"/>
      <c r="H1" s="56"/>
      <c r="J1" s="56"/>
    </row>
    <row r="2" spans="1:13" ht="18">
      <c r="B2" s="61"/>
      <c r="C2" s="61"/>
      <c r="D2" s="61"/>
      <c r="E2" s="59"/>
      <c r="F2" s="59"/>
      <c r="G2" s="70"/>
      <c r="H2" s="62"/>
      <c r="J2" s="70"/>
    </row>
    <row r="3" spans="1:13" ht="18">
      <c r="A3" s="63"/>
      <c r="B3" s="78" t="s">
        <v>0</v>
      </c>
      <c r="C3" s="61">
        <f>SUM(C5:C327)</f>
        <v>53395</v>
      </c>
      <c r="D3" s="61">
        <f>SUM(D5:D327)+8</f>
        <v>53908</v>
      </c>
      <c r="E3" s="61">
        <f t="shared" ref="E3" si="0">C3-D3</f>
        <v>-513</v>
      </c>
      <c r="F3" s="57">
        <f t="shared" ref="F3" si="1">E3/D3</f>
        <v>-9.516212807004527E-3</v>
      </c>
      <c r="G3" s="61"/>
      <c r="H3" s="61"/>
      <c r="I3" s="68"/>
    </row>
    <row r="4" spans="1:13" ht="18">
      <c r="A4" s="63"/>
      <c r="B4" s="78"/>
      <c r="C4" s="61"/>
      <c r="D4" s="61"/>
      <c r="E4" s="61"/>
      <c r="F4" s="57"/>
      <c r="G4" s="61"/>
      <c r="H4" s="61"/>
      <c r="I4" s="68"/>
    </row>
    <row r="5" spans="1:13" ht="18">
      <c r="A5" s="69">
        <v>201</v>
      </c>
      <c r="B5" s="76" t="s">
        <v>142</v>
      </c>
      <c r="C5" s="77">
        <v>95</v>
      </c>
      <c r="D5" s="77">
        <v>70</v>
      </c>
      <c r="E5" s="60">
        <f t="shared" ref="E5:E68" si="2">C5-D5</f>
        <v>25</v>
      </c>
      <c r="F5" s="64">
        <f t="shared" ref="F5:F45" si="3">E5/D5</f>
        <v>0.35714285714285715</v>
      </c>
      <c r="G5" s="61"/>
      <c r="H5" s="62"/>
      <c r="I5" s="68"/>
    </row>
    <row r="6" spans="1:13">
      <c r="A6" s="69">
        <v>1</v>
      </c>
      <c r="B6" s="76" t="s">
        <v>166</v>
      </c>
      <c r="C6" s="77">
        <v>56</v>
      </c>
      <c r="D6" s="77">
        <v>112</v>
      </c>
      <c r="E6" s="60">
        <f t="shared" si="2"/>
        <v>-56</v>
      </c>
      <c r="F6" s="64">
        <f t="shared" si="3"/>
        <v>-0.5</v>
      </c>
      <c r="H6" s="72"/>
      <c r="I6" s="20"/>
      <c r="J6" s="24"/>
      <c r="M6" s="66"/>
    </row>
    <row r="7" spans="1:13">
      <c r="A7" s="69">
        <v>254</v>
      </c>
      <c r="B7" s="76" t="s">
        <v>288</v>
      </c>
      <c r="C7" s="77">
        <v>0</v>
      </c>
      <c r="D7" s="77">
        <v>8</v>
      </c>
      <c r="E7" s="60">
        <f t="shared" si="2"/>
        <v>-8</v>
      </c>
      <c r="F7" s="64">
        <f t="shared" si="3"/>
        <v>-1</v>
      </c>
      <c r="H7" s="72"/>
      <c r="I7" s="20"/>
      <c r="J7" s="24"/>
      <c r="M7" s="66"/>
    </row>
    <row r="8" spans="1:13">
      <c r="A8" s="69">
        <v>301</v>
      </c>
      <c r="B8" s="76" t="s">
        <v>208</v>
      </c>
      <c r="C8" s="77">
        <v>66</v>
      </c>
      <c r="D8" s="77">
        <v>69</v>
      </c>
      <c r="E8" s="60">
        <f t="shared" si="2"/>
        <v>-3</v>
      </c>
      <c r="F8" s="64">
        <f t="shared" si="3"/>
        <v>-4.3478260869565216E-2</v>
      </c>
      <c r="H8" s="72"/>
      <c r="I8" s="20"/>
      <c r="J8" s="24"/>
      <c r="M8" s="66"/>
    </row>
    <row r="9" spans="1:13">
      <c r="A9" s="69">
        <v>501</v>
      </c>
      <c r="B9" s="76" t="s">
        <v>103</v>
      </c>
      <c r="C9" s="77">
        <v>33</v>
      </c>
      <c r="D9" s="77">
        <v>19</v>
      </c>
      <c r="E9" s="60">
        <f t="shared" si="2"/>
        <v>14</v>
      </c>
      <c r="F9" s="64">
        <f t="shared" si="3"/>
        <v>0.73684210526315785</v>
      </c>
      <c r="H9" s="72"/>
      <c r="I9" s="20"/>
      <c r="J9" s="24"/>
      <c r="M9" s="66"/>
    </row>
    <row r="10" spans="1:13">
      <c r="A10" s="69">
        <v>502</v>
      </c>
      <c r="B10" s="76" t="s">
        <v>211</v>
      </c>
      <c r="C10" s="77">
        <v>116</v>
      </c>
      <c r="D10" s="77">
        <v>145</v>
      </c>
      <c r="E10" s="60">
        <f t="shared" si="2"/>
        <v>-29</v>
      </c>
      <c r="F10" s="64">
        <f t="shared" si="3"/>
        <v>-0.2</v>
      </c>
      <c r="H10" s="72"/>
      <c r="I10" s="20"/>
      <c r="J10" s="24"/>
      <c r="M10" s="66"/>
    </row>
    <row r="11" spans="1:13">
      <c r="A11" s="69">
        <v>601</v>
      </c>
      <c r="B11" s="76" t="s">
        <v>131</v>
      </c>
      <c r="C11" s="77">
        <v>25</v>
      </c>
      <c r="D11" s="77">
        <v>44</v>
      </c>
      <c r="E11" s="60">
        <f t="shared" si="2"/>
        <v>-19</v>
      </c>
      <c r="F11" s="64">
        <f t="shared" si="3"/>
        <v>-0.43181818181818182</v>
      </c>
      <c r="H11" s="72"/>
      <c r="I11" s="20"/>
      <c r="J11" s="24"/>
      <c r="M11" s="66"/>
    </row>
    <row r="12" spans="1:13">
      <c r="A12" s="69">
        <v>560</v>
      </c>
      <c r="B12" s="76" t="s">
        <v>258</v>
      </c>
      <c r="C12" s="77">
        <v>63</v>
      </c>
      <c r="D12" s="77">
        <v>67</v>
      </c>
      <c r="E12" s="60">
        <f t="shared" si="2"/>
        <v>-4</v>
      </c>
      <c r="F12" s="64">
        <f t="shared" si="3"/>
        <v>-5.9701492537313432E-2</v>
      </c>
      <c r="H12" s="72"/>
      <c r="I12" s="20"/>
      <c r="J12" s="24"/>
      <c r="M12" s="66"/>
    </row>
    <row r="13" spans="1:13">
      <c r="A13" s="69">
        <v>602</v>
      </c>
      <c r="B13" s="76" t="s">
        <v>292</v>
      </c>
      <c r="C13" s="77">
        <v>25</v>
      </c>
      <c r="D13" s="77">
        <v>11</v>
      </c>
      <c r="E13" s="60">
        <f t="shared" si="2"/>
        <v>14</v>
      </c>
      <c r="F13" s="64">
        <f t="shared" si="3"/>
        <v>1.2727272727272727</v>
      </c>
      <c r="H13" s="72"/>
      <c r="I13" s="20"/>
      <c r="J13" s="24"/>
      <c r="M13" s="66"/>
    </row>
    <row r="14" spans="1:13">
      <c r="A14" s="69">
        <v>302</v>
      </c>
      <c r="B14" s="76" t="s">
        <v>167</v>
      </c>
      <c r="C14" s="77">
        <v>451</v>
      </c>
      <c r="D14" s="77">
        <v>529</v>
      </c>
      <c r="E14" s="60">
        <f t="shared" si="2"/>
        <v>-78</v>
      </c>
      <c r="F14" s="64">
        <f t="shared" si="3"/>
        <v>-0.14744801512287334</v>
      </c>
      <c r="H14" s="72"/>
      <c r="I14" s="20"/>
      <c r="J14" s="24"/>
      <c r="M14" s="66"/>
    </row>
    <row r="15" spans="1:13">
      <c r="A15" s="69">
        <v>802</v>
      </c>
      <c r="B15" s="76" t="s">
        <v>40</v>
      </c>
      <c r="C15" s="77">
        <v>367</v>
      </c>
      <c r="D15" s="77">
        <v>323</v>
      </c>
      <c r="E15" s="60">
        <f t="shared" si="2"/>
        <v>44</v>
      </c>
      <c r="F15" s="64">
        <f t="shared" si="3"/>
        <v>0.13622291021671826</v>
      </c>
      <c r="H15" s="72"/>
      <c r="I15" s="20"/>
      <c r="J15" s="24"/>
      <c r="M15" s="66"/>
    </row>
    <row r="16" spans="1:13">
      <c r="A16" s="69">
        <v>202</v>
      </c>
      <c r="B16" s="76" t="s">
        <v>126</v>
      </c>
      <c r="C16" s="77">
        <v>0</v>
      </c>
      <c r="D16" s="77">
        <v>7</v>
      </c>
      <c r="E16" s="60">
        <f t="shared" si="2"/>
        <v>-7</v>
      </c>
      <c r="F16" s="64">
        <f t="shared" si="3"/>
        <v>-1</v>
      </c>
      <c r="H16" s="72"/>
      <c r="I16" s="20"/>
      <c r="J16" s="24"/>
      <c r="M16" s="66"/>
    </row>
    <row r="17" spans="1:13">
      <c r="A17" s="69">
        <v>661</v>
      </c>
      <c r="B17" s="76" t="s">
        <v>296</v>
      </c>
      <c r="C17" s="77">
        <v>0</v>
      </c>
      <c r="D17" s="77">
        <v>1</v>
      </c>
      <c r="E17" s="60">
        <f t="shared" si="2"/>
        <v>-1</v>
      </c>
      <c r="F17" s="64">
        <f t="shared" si="3"/>
        <v>-1</v>
      </c>
      <c r="H17" s="72"/>
      <c r="I17" s="20"/>
      <c r="J17" s="24"/>
      <c r="M17" s="66"/>
    </row>
    <row r="18" spans="1:13">
      <c r="A18" s="69">
        <v>203</v>
      </c>
      <c r="B18" s="76" t="s">
        <v>123</v>
      </c>
      <c r="C18" s="77">
        <v>1</v>
      </c>
      <c r="D18" s="77">
        <v>9</v>
      </c>
      <c r="E18" s="60">
        <f t="shared" si="2"/>
        <v>-8</v>
      </c>
      <c r="F18" s="64">
        <f t="shared" si="3"/>
        <v>-0.88888888888888884</v>
      </c>
      <c r="H18" s="72"/>
      <c r="I18" s="20"/>
      <c r="J18" s="24"/>
      <c r="M18" s="66"/>
    </row>
    <row r="19" spans="1:13">
      <c r="A19" s="69">
        <v>103</v>
      </c>
      <c r="B19" s="76" t="s">
        <v>219</v>
      </c>
      <c r="C19" s="77">
        <v>39</v>
      </c>
      <c r="D19" s="77">
        <v>38</v>
      </c>
      <c r="E19" s="60">
        <f t="shared" si="2"/>
        <v>1</v>
      </c>
      <c r="F19" s="64">
        <f t="shared" si="3"/>
        <v>2.6315789473684209E-2</v>
      </c>
      <c r="H19" s="72"/>
      <c r="I19" s="20"/>
      <c r="J19" s="24"/>
    </row>
    <row r="20" spans="1:13">
      <c r="A20" s="69">
        <v>104</v>
      </c>
      <c r="B20" s="76" t="s">
        <v>220</v>
      </c>
      <c r="C20" s="77">
        <v>133</v>
      </c>
      <c r="D20" s="77">
        <v>137</v>
      </c>
      <c r="E20" s="60">
        <f t="shared" si="2"/>
        <v>-4</v>
      </c>
      <c r="F20" s="64">
        <f t="shared" si="3"/>
        <v>-2.9197080291970802E-2</v>
      </c>
      <c r="H20" s="72"/>
      <c r="I20" s="20"/>
      <c r="J20" s="24"/>
    </row>
    <row r="21" spans="1:13">
      <c r="A21" s="69">
        <v>102</v>
      </c>
      <c r="B21" s="76" t="s">
        <v>140</v>
      </c>
      <c r="C21" s="77">
        <v>416</v>
      </c>
      <c r="D21" s="77">
        <v>360</v>
      </c>
      <c r="E21" s="60">
        <f t="shared" si="2"/>
        <v>56</v>
      </c>
      <c r="F21" s="64">
        <f t="shared" si="3"/>
        <v>0.15555555555555556</v>
      </c>
      <c r="H21" s="72"/>
      <c r="I21" s="20"/>
      <c r="J21" s="24"/>
    </row>
    <row r="22" spans="1:13">
      <c r="A22" s="69">
        <v>197</v>
      </c>
      <c r="B22" s="76" t="s">
        <v>255</v>
      </c>
      <c r="C22" s="77">
        <v>68</v>
      </c>
      <c r="D22" s="77">
        <v>66</v>
      </c>
      <c r="E22" s="60">
        <f t="shared" si="2"/>
        <v>2</v>
      </c>
      <c r="F22" s="64">
        <f t="shared" si="3"/>
        <v>3.0303030303030304E-2</v>
      </c>
      <c r="H22" s="72"/>
      <c r="I22" s="20"/>
      <c r="J22" s="24"/>
    </row>
    <row r="23" spans="1:13">
      <c r="A23" s="69">
        <v>303</v>
      </c>
      <c r="B23" s="76" t="s">
        <v>201</v>
      </c>
      <c r="C23" s="77">
        <v>97</v>
      </c>
      <c r="D23" s="77">
        <v>136</v>
      </c>
      <c r="E23" s="60">
        <f t="shared" si="2"/>
        <v>-39</v>
      </c>
      <c r="F23" s="64">
        <f t="shared" si="3"/>
        <v>-0.28676470588235292</v>
      </c>
      <c r="H23" s="72"/>
      <c r="I23" s="20"/>
      <c r="J23" s="24"/>
    </row>
    <row r="24" spans="1:13">
      <c r="A24" s="69">
        <v>2</v>
      </c>
      <c r="B24" s="76" t="s">
        <v>280</v>
      </c>
      <c r="C24" s="77">
        <v>2</v>
      </c>
      <c r="D24" s="77">
        <v>2</v>
      </c>
      <c r="E24" s="60">
        <f t="shared" si="2"/>
        <v>0</v>
      </c>
      <c r="F24" s="64">
        <f t="shared" si="3"/>
        <v>0</v>
      </c>
      <c r="H24" s="72"/>
      <c r="I24" s="20"/>
      <c r="J24" s="24"/>
    </row>
    <row r="25" spans="1:13">
      <c r="A25" s="69">
        <v>803</v>
      </c>
      <c r="B25" s="76" t="s">
        <v>245</v>
      </c>
      <c r="C25" s="77">
        <v>40</v>
      </c>
      <c r="D25" s="77">
        <v>30</v>
      </c>
      <c r="E25" s="60">
        <f t="shared" si="2"/>
        <v>10</v>
      </c>
      <c r="F25" s="64">
        <f t="shared" si="3"/>
        <v>0.33333333333333331</v>
      </c>
      <c r="H25" s="72"/>
      <c r="I25" s="20"/>
      <c r="J25" s="24"/>
    </row>
    <row r="26" spans="1:13">
      <c r="A26" s="69">
        <v>503</v>
      </c>
      <c r="B26" s="76" t="s">
        <v>111</v>
      </c>
      <c r="C26" s="77">
        <v>83</v>
      </c>
      <c r="D26" s="77">
        <v>91</v>
      </c>
      <c r="E26" s="60">
        <f t="shared" si="2"/>
        <v>-8</v>
      </c>
      <c r="F26" s="64">
        <f t="shared" si="3"/>
        <v>-8.7912087912087919E-2</v>
      </c>
      <c r="H26" s="72"/>
      <c r="I26" s="20"/>
      <c r="J26" s="24"/>
    </row>
    <row r="27" spans="1:13">
      <c r="A27" s="69">
        <v>606</v>
      </c>
      <c r="B27" s="76" t="s">
        <v>36</v>
      </c>
      <c r="C27" s="77">
        <v>17</v>
      </c>
      <c r="D27" s="77">
        <v>32</v>
      </c>
      <c r="E27" s="60">
        <f t="shared" si="2"/>
        <v>-15</v>
      </c>
      <c r="F27" s="64">
        <f t="shared" si="3"/>
        <v>-0.46875</v>
      </c>
      <c r="H27" s="72"/>
      <c r="I27" s="20"/>
      <c r="J27" s="24"/>
    </row>
    <row r="28" spans="1:13">
      <c r="A28" s="69">
        <v>609</v>
      </c>
      <c r="B28" s="76" t="s">
        <v>171</v>
      </c>
      <c r="C28" s="77">
        <v>103</v>
      </c>
      <c r="D28" s="77">
        <v>119</v>
      </c>
      <c r="E28" s="60">
        <f t="shared" si="2"/>
        <v>-16</v>
      </c>
      <c r="F28" s="64">
        <f t="shared" si="3"/>
        <v>-0.13445378151260504</v>
      </c>
      <c r="H28" s="72"/>
      <c r="I28" s="24"/>
      <c r="J28" s="24"/>
    </row>
    <row r="29" spans="1:13">
      <c r="A29" s="69">
        <v>610</v>
      </c>
      <c r="B29" s="76" t="s">
        <v>48</v>
      </c>
      <c r="C29" s="77">
        <v>45</v>
      </c>
      <c r="D29" s="77">
        <v>69</v>
      </c>
      <c r="E29" s="60">
        <f t="shared" si="2"/>
        <v>-24</v>
      </c>
      <c r="F29" s="64">
        <f t="shared" si="3"/>
        <v>-0.34782608695652173</v>
      </c>
      <c r="H29" s="72"/>
      <c r="I29" s="20"/>
      <c r="J29" s="24"/>
    </row>
    <row r="30" spans="1:13">
      <c r="A30" s="69">
        <v>611</v>
      </c>
      <c r="B30" s="76" t="s">
        <v>132</v>
      </c>
      <c r="C30" s="77">
        <v>37</v>
      </c>
      <c r="D30" s="77">
        <v>29</v>
      </c>
      <c r="E30" s="60">
        <f t="shared" si="2"/>
        <v>8</v>
      </c>
      <c r="F30" s="64">
        <f t="shared" si="3"/>
        <v>0.27586206896551724</v>
      </c>
      <c r="H30" s="72"/>
      <c r="I30" s="20"/>
      <c r="J30" s="24"/>
    </row>
    <row r="31" spans="1:13">
      <c r="A31" s="69">
        <v>612</v>
      </c>
      <c r="B31" s="76" t="s">
        <v>30</v>
      </c>
      <c r="C31" s="77">
        <v>281</v>
      </c>
      <c r="D31" s="77">
        <v>221</v>
      </c>
      <c r="E31" s="60">
        <f t="shared" si="2"/>
        <v>60</v>
      </c>
      <c r="F31" s="64">
        <f t="shared" si="3"/>
        <v>0.27149321266968324</v>
      </c>
      <c r="H31" s="72"/>
      <c r="I31" s="20"/>
      <c r="J31" s="24"/>
    </row>
    <row r="32" spans="1:13">
      <c r="A32" s="69">
        <v>105</v>
      </c>
      <c r="B32" s="76" t="s">
        <v>175</v>
      </c>
      <c r="C32" s="77">
        <v>188</v>
      </c>
      <c r="D32" s="77">
        <v>174</v>
      </c>
      <c r="E32" s="60">
        <f t="shared" si="2"/>
        <v>14</v>
      </c>
      <c r="F32" s="64">
        <f t="shared" si="3"/>
        <v>8.0459770114942528E-2</v>
      </c>
      <c r="H32" s="72"/>
      <c r="I32" s="20"/>
      <c r="J32" s="24"/>
    </row>
    <row r="33" spans="1:10">
      <c r="A33" s="69">
        <v>106</v>
      </c>
      <c r="B33" s="76" t="s">
        <v>59</v>
      </c>
      <c r="C33" s="77">
        <v>24</v>
      </c>
      <c r="D33" s="77">
        <v>17</v>
      </c>
      <c r="E33" s="60">
        <f t="shared" si="2"/>
        <v>7</v>
      </c>
      <c r="F33" s="64">
        <f t="shared" si="3"/>
        <v>0.41176470588235292</v>
      </c>
      <c r="H33" s="72"/>
      <c r="I33" s="20"/>
      <c r="J33" s="24"/>
    </row>
    <row r="34" spans="1:10">
      <c r="A34" s="69">
        <v>304</v>
      </c>
      <c r="B34" s="76" t="s">
        <v>101</v>
      </c>
      <c r="C34" s="77">
        <v>73</v>
      </c>
      <c r="D34" s="77">
        <v>61</v>
      </c>
      <c r="E34" s="60">
        <f t="shared" si="2"/>
        <v>12</v>
      </c>
      <c r="F34" s="64">
        <f t="shared" si="3"/>
        <v>0.19672131147540983</v>
      </c>
      <c r="H34" s="72"/>
      <c r="I34" s="20"/>
      <c r="J34" s="24"/>
    </row>
    <row r="35" spans="1:10">
      <c r="A35" s="69">
        <v>107</v>
      </c>
      <c r="B35" s="76" t="s">
        <v>68</v>
      </c>
      <c r="C35" s="77">
        <v>53</v>
      </c>
      <c r="D35" s="77">
        <v>85</v>
      </c>
      <c r="E35" s="60">
        <f t="shared" si="2"/>
        <v>-32</v>
      </c>
      <c r="F35" s="64">
        <f t="shared" si="3"/>
        <v>-0.37647058823529411</v>
      </c>
      <c r="H35" s="72"/>
      <c r="I35" s="20"/>
      <c r="J35" s="24"/>
    </row>
    <row r="36" spans="1:10">
      <c r="A36" s="69">
        <v>108</v>
      </c>
      <c r="B36" s="76" t="s">
        <v>75</v>
      </c>
      <c r="C36" s="77">
        <v>13</v>
      </c>
      <c r="D36" s="77">
        <v>12</v>
      </c>
      <c r="E36" s="60">
        <f t="shared" si="2"/>
        <v>1</v>
      </c>
      <c r="F36" s="64">
        <f t="shared" si="3"/>
        <v>8.3333333333333329E-2</v>
      </c>
      <c r="H36" s="72"/>
      <c r="I36" s="20"/>
      <c r="J36" s="24"/>
    </row>
    <row r="37" spans="1:10">
      <c r="A37" s="69">
        <v>109</v>
      </c>
      <c r="B37" s="76" t="s">
        <v>204</v>
      </c>
      <c r="C37" s="77">
        <v>163</v>
      </c>
      <c r="D37" s="77">
        <v>177</v>
      </c>
      <c r="E37" s="60">
        <f t="shared" si="2"/>
        <v>-14</v>
      </c>
      <c r="F37" s="64">
        <f t="shared" si="3"/>
        <v>-7.909604519774012E-2</v>
      </c>
      <c r="H37" s="72"/>
      <c r="I37" s="20"/>
      <c r="J37" s="24"/>
    </row>
    <row r="38" spans="1:10">
      <c r="A38" s="69">
        <v>110</v>
      </c>
      <c r="B38" s="76" t="s">
        <v>159</v>
      </c>
      <c r="C38" s="77">
        <v>104</v>
      </c>
      <c r="D38" s="77">
        <v>102</v>
      </c>
      <c r="E38" s="60">
        <f t="shared" si="2"/>
        <v>2</v>
      </c>
      <c r="F38" s="64">
        <f t="shared" si="3"/>
        <v>1.9607843137254902E-2</v>
      </c>
      <c r="H38" s="72"/>
      <c r="I38" s="20"/>
      <c r="J38" s="24"/>
    </row>
    <row r="39" spans="1:10">
      <c r="A39" s="69">
        <v>111</v>
      </c>
      <c r="B39" s="76" t="s">
        <v>146</v>
      </c>
      <c r="C39" s="77">
        <v>12</v>
      </c>
      <c r="D39" s="77">
        <v>8</v>
      </c>
      <c r="E39" s="60">
        <f t="shared" si="2"/>
        <v>4</v>
      </c>
      <c r="F39" s="64">
        <f t="shared" si="3"/>
        <v>0.5</v>
      </c>
      <c r="H39" s="72"/>
      <c r="I39" s="20"/>
      <c r="J39" s="24"/>
    </row>
    <row r="40" spans="1:10">
      <c r="A40" s="69">
        <v>140</v>
      </c>
      <c r="B40" s="76" t="s">
        <v>268</v>
      </c>
      <c r="C40" s="77">
        <v>26</v>
      </c>
      <c r="D40" s="77">
        <v>19</v>
      </c>
      <c r="E40" s="60">
        <f t="shared" si="2"/>
        <v>7</v>
      </c>
      <c r="F40" s="64">
        <f t="shared" si="3"/>
        <v>0.36842105263157893</v>
      </c>
      <c r="H40" s="72"/>
      <c r="I40" s="20"/>
      <c r="J40" s="24"/>
    </row>
    <row r="41" spans="1:10">
      <c r="A41" s="69">
        <v>139</v>
      </c>
      <c r="B41" s="76" t="s">
        <v>267</v>
      </c>
      <c r="C41" s="77">
        <v>28</v>
      </c>
      <c r="D41" s="77">
        <v>22</v>
      </c>
      <c r="E41" s="60">
        <f t="shared" si="2"/>
        <v>6</v>
      </c>
      <c r="F41" s="64">
        <f t="shared" si="3"/>
        <v>0.27272727272727271</v>
      </c>
      <c r="H41" s="72"/>
      <c r="I41" s="20"/>
      <c r="J41" s="24"/>
    </row>
    <row r="42" spans="1:10">
      <c r="A42" s="69">
        <v>112</v>
      </c>
      <c r="B42" s="76" t="s">
        <v>247</v>
      </c>
      <c r="C42" s="77">
        <v>6</v>
      </c>
      <c r="D42" s="77">
        <v>9</v>
      </c>
      <c r="E42" s="60">
        <f t="shared" si="2"/>
        <v>-3</v>
      </c>
      <c r="F42" s="64">
        <f t="shared" si="3"/>
        <v>-0.33333333333333331</v>
      </c>
      <c r="H42" s="72"/>
      <c r="I42" s="20"/>
      <c r="J42" s="24"/>
    </row>
    <row r="43" spans="1:10">
      <c r="A43" s="69">
        <v>204</v>
      </c>
      <c r="B43" s="76" t="s">
        <v>20</v>
      </c>
      <c r="C43" s="77">
        <v>506</v>
      </c>
      <c r="D43" s="77">
        <v>531</v>
      </c>
      <c r="E43" s="60">
        <f t="shared" si="2"/>
        <v>-25</v>
      </c>
      <c r="F43" s="64">
        <f t="shared" si="3"/>
        <v>-4.7080979284369114E-2</v>
      </c>
      <c r="H43" s="72"/>
      <c r="I43" s="20"/>
      <c r="J43" s="24"/>
    </row>
    <row r="44" spans="1:10">
      <c r="A44" s="69">
        <v>901</v>
      </c>
      <c r="B44" s="76" t="s">
        <v>24</v>
      </c>
      <c r="C44" s="77">
        <v>330</v>
      </c>
      <c r="D44" s="77">
        <v>306</v>
      </c>
      <c r="E44" s="60">
        <f t="shared" si="2"/>
        <v>24</v>
      </c>
      <c r="F44" s="64">
        <f t="shared" si="3"/>
        <v>7.8431372549019607E-2</v>
      </c>
      <c r="H44" s="72"/>
      <c r="I44" s="20"/>
      <c r="J44" s="24"/>
    </row>
    <row r="45" spans="1:10">
      <c r="A45" s="69">
        <v>902</v>
      </c>
      <c r="B45" s="76" t="s">
        <v>32</v>
      </c>
      <c r="C45" s="77">
        <v>628</v>
      </c>
      <c r="D45" s="77">
        <v>534</v>
      </c>
      <c r="E45" s="60">
        <f t="shared" si="2"/>
        <v>94</v>
      </c>
      <c r="F45" s="64">
        <f t="shared" si="3"/>
        <v>0.17602996254681649</v>
      </c>
      <c r="H45" s="72"/>
      <c r="I45" s="20"/>
      <c r="J45" s="24"/>
    </row>
    <row r="46" spans="1:10">
      <c r="A46" s="69">
        <v>615</v>
      </c>
      <c r="B46" s="76" t="s">
        <v>289</v>
      </c>
      <c r="C46" s="77">
        <v>11</v>
      </c>
      <c r="D46" s="77">
        <v>0</v>
      </c>
      <c r="E46" s="60">
        <f t="shared" si="2"/>
        <v>11</v>
      </c>
      <c r="F46" s="79"/>
      <c r="H46" s="72"/>
      <c r="I46" s="20"/>
      <c r="J46" s="24"/>
    </row>
    <row r="47" spans="1:10">
      <c r="A47" s="69">
        <v>623</v>
      </c>
      <c r="B47" s="76" t="s">
        <v>238</v>
      </c>
      <c r="C47" s="77">
        <v>12</v>
      </c>
      <c r="D47" s="77">
        <v>22</v>
      </c>
      <c r="E47" s="60">
        <f t="shared" si="2"/>
        <v>-10</v>
      </c>
      <c r="F47" s="64">
        <f t="shared" ref="F47:F52" si="4">E47/D47</f>
        <v>-0.45454545454545453</v>
      </c>
      <c r="H47" s="72"/>
      <c r="I47" s="20"/>
      <c r="J47" s="24"/>
    </row>
    <row r="48" spans="1:10">
      <c r="A48" s="69">
        <v>683</v>
      </c>
      <c r="B48" s="76" t="s">
        <v>298</v>
      </c>
      <c r="C48" s="77">
        <v>2</v>
      </c>
      <c r="D48" s="77">
        <v>10</v>
      </c>
      <c r="E48" s="60">
        <f t="shared" si="2"/>
        <v>-8</v>
      </c>
      <c r="F48" s="64">
        <f t="shared" si="4"/>
        <v>-0.8</v>
      </c>
      <c r="H48" s="72"/>
      <c r="I48" s="20"/>
      <c r="J48" s="24"/>
    </row>
    <row r="49" spans="1:10">
      <c r="A49" s="69">
        <v>903</v>
      </c>
      <c r="B49" s="76" t="s">
        <v>87</v>
      </c>
      <c r="C49" s="77">
        <v>68</v>
      </c>
      <c r="D49" s="77">
        <v>72</v>
      </c>
      <c r="E49" s="60">
        <f t="shared" si="2"/>
        <v>-4</v>
      </c>
      <c r="F49" s="64">
        <f t="shared" si="4"/>
        <v>-5.5555555555555552E-2</v>
      </c>
      <c r="H49" s="72"/>
      <c r="I49" s="20"/>
      <c r="J49" s="24"/>
    </row>
    <row r="50" spans="1:10">
      <c r="A50" s="69">
        <v>113</v>
      </c>
      <c r="B50" s="76" t="s">
        <v>18</v>
      </c>
      <c r="C50" s="77">
        <v>788</v>
      </c>
      <c r="D50" s="77">
        <v>774</v>
      </c>
      <c r="E50" s="60">
        <f t="shared" si="2"/>
        <v>14</v>
      </c>
      <c r="F50" s="64">
        <f t="shared" si="4"/>
        <v>1.8087855297157621E-2</v>
      </c>
      <c r="H50" s="72"/>
      <c r="I50" s="20"/>
      <c r="J50" s="24"/>
    </row>
    <row r="51" spans="1:10">
      <c r="A51" s="69">
        <v>305</v>
      </c>
      <c r="B51" s="76" t="s">
        <v>163</v>
      </c>
      <c r="C51" s="77">
        <v>439</v>
      </c>
      <c r="D51" s="77">
        <v>481</v>
      </c>
      <c r="E51" s="60">
        <f t="shared" si="2"/>
        <v>-42</v>
      </c>
      <c r="F51" s="64">
        <f t="shared" si="4"/>
        <v>-8.7318087318087323E-2</v>
      </c>
      <c r="H51" s="72"/>
      <c r="I51" s="20"/>
      <c r="J51" s="24"/>
    </row>
    <row r="52" spans="1:10">
      <c r="A52" s="69">
        <v>3</v>
      </c>
      <c r="B52" s="76" t="s">
        <v>135</v>
      </c>
      <c r="C52" s="77">
        <v>160</v>
      </c>
      <c r="D52" s="77">
        <v>83</v>
      </c>
      <c r="E52" s="60">
        <f t="shared" si="2"/>
        <v>77</v>
      </c>
      <c r="F52" s="64">
        <f t="shared" si="4"/>
        <v>0.92771084337349397</v>
      </c>
      <c r="H52" s="72"/>
      <c r="I52" s="20"/>
      <c r="J52" s="24"/>
    </row>
    <row r="53" spans="1:10">
      <c r="A53" s="69">
        <v>616</v>
      </c>
      <c r="B53" s="76" t="s">
        <v>322</v>
      </c>
      <c r="C53" s="77">
        <v>7</v>
      </c>
      <c r="D53" s="77">
        <v>0</v>
      </c>
      <c r="E53" s="60">
        <f t="shared" si="2"/>
        <v>7</v>
      </c>
      <c r="F53" s="79"/>
      <c r="H53" s="72"/>
      <c r="I53" s="20"/>
      <c r="J53" s="24"/>
    </row>
    <row r="54" spans="1:10">
      <c r="A54" s="69">
        <v>904</v>
      </c>
      <c r="B54" s="76" t="s">
        <v>200</v>
      </c>
      <c r="C54" s="77">
        <v>138</v>
      </c>
      <c r="D54" s="77">
        <v>124</v>
      </c>
      <c r="E54" s="60">
        <f t="shared" si="2"/>
        <v>14</v>
      </c>
      <c r="F54" s="64">
        <f>E54/D54</f>
        <v>0.11290322580645161</v>
      </c>
      <c r="H54" s="72"/>
      <c r="I54" s="20"/>
      <c r="J54" s="24"/>
    </row>
    <row r="55" spans="1:10">
      <c r="A55" s="69">
        <v>115</v>
      </c>
      <c r="B55" s="76" t="s">
        <v>207</v>
      </c>
      <c r="C55" s="77">
        <v>27</v>
      </c>
      <c r="D55" s="77">
        <v>65</v>
      </c>
      <c r="E55" s="60">
        <f t="shared" si="2"/>
        <v>-38</v>
      </c>
      <c r="F55" s="64">
        <f>E55/D55</f>
        <v>-0.58461538461538465</v>
      </c>
      <c r="H55" s="72"/>
      <c r="I55" s="20"/>
      <c r="J55" s="24"/>
    </row>
    <row r="56" spans="1:10">
      <c r="A56" s="69">
        <v>206</v>
      </c>
      <c r="B56" s="76" t="s">
        <v>21</v>
      </c>
      <c r="C56" s="77">
        <v>454</v>
      </c>
      <c r="D56" s="77">
        <v>478</v>
      </c>
      <c r="E56" s="60">
        <f t="shared" si="2"/>
        <v>-24</v>
      </c>
      <c r="F56" s="64">
        <f>E56/D56</f>
        <v>-5.0209205020920501E-2</v>
      </c>
      <c r="H56" s="72"/>
      <c r="I56" s="20"/>
      <c r="J56" s="24"/>
    </row>
    <row r="57" spans="1:10">
      <c r="A57" s="69">
        <v>701</v>
      </c>
      <c r="B57" s="76" t="s">
        <v>94</v>
      </c>
      <c r="C57" s="77">
        <v>19</v>
      </c>
      <c r="D57" s="77">
        <v>10</v>
      </c>
      <c r="E57" s="60">
        <f t="shared" si="2"/>
        <v>9</v>
      </c>
      <c r="F57" s="64">
        <f>E57/D57</f>
        <v>0.9</v>
      </c>
      <c r="H57" s="72"/>
      <c r="I57" s="20"/>
      <c r="J57" s="24"/>
    </row>
    <row r="58" spans="1:10">
      <c r="A58" s="69">
        <v>707</v>
      </c>
      <c r="B58" s="76" t="s">
        <v>291</v>
      </c>
      <c r="C58" s="77">
        <v>1</v>
      </c>
      <c r="D58" s="77">
        <v>0</v>
      </c>
      <c r="E58" s="60">
        <f t="shared" si="2"/>
        <v>1</v>
      </c>
      <c r="F58" s="79"/>
      <c r="H58" s="72"/>
      <c r="I58" s="20"/>
      <c r="J58" s="24"/>
    </row>
    <row r="59" spans="1:10">
      <c r="A59" s="69">
        <v>709</v>
      </c>
      <c r="B59" s="76" t="s">
        <v>156</v>
      </c>
      <c r="C59" s="77">
        <v>71</v>
      </c>
      <c r="D59" s="77">
        <v>59</v>
      </c>
      <c r="E59" s="60">
        <f t="shared" si="2"/>
        <v>12</v>
      </c>
      <c r="F59" s="64">
        <f t="shared" ref="F59:F66" si="5">E59/D59</f>
        <v>0.20338983050847459</v>
      </c>
      <c r="H59" s="72"/>
      <c r="I59" s="20"/>
      <c r="J59" s="24"/>
    </row>
    <row r="60" spans="1:10">
      <c r="A60" s="69">
        <v>116</v>
      </c>
      <c r="B60" s="76" t="s">
        <v>49</v>
      </c>
      <c r="C60" s="77">
        <v>69</v>
      </c>
      <c r="D60" s="77">
        <v>111</v>
      </c>
      <c r="E60" s="60">
        <f t="shared" si="2"/>
        <v>-42</v>
      </c>
      <c r="F60" s="64">
        <f t="shared" si="5"/>
        <v>-0.3783783783783784</v>
      </c>
      <c r="H60" s="72"/>
      <c r="I60" s="20"/>
      <c r="J60" s="24"/>
    </row>
    <row r="61" spans="1:10">
      <c r="A61" s="69">
        <v>207</v>
      </c>
      <c r="B61" s="76" t="s">
        <v>230</v>
      </c>
      <c r="C61" s="77">
        <v>8</v>
      </c>
      <c r="D61" s="77">
        <v>11</v>
      </c>
      <c r="E61" s="60">
        <f t="shared" si="2"/>
        <v>-3</v>
      </c>
      <c r="F61" s="64">
        <f t="shared" si="5"/>
        <v>-0.27272727272727271</v>
      </c>
      <c r="H61" s="72"/>
      <c r="I61" s="20"/>
      <c r="J61" s="24"/>
    </row>
    <row r="62" spans="1:10">
      <c r="A62" s="69">
        <v>208</v>
      </c>
      <c r="B62" s="76" t="s">
        <v>63</v>
      </c>
      <c r="C62" s="77">
        <v>78</v>
      </c>
      <c r="D62" s="77">
        <v>107</v>
      </c>
      <c r="E62" s="60">
        <f t="shared" si="2"/>
        <v>-29</v>
      </c>
      <c r="F62" s="64">
        <f t="shared" si="5"/>
        <v>-0.27102803738317754</v>
      </c>
      <c r="H62" s="72"/>
      <c r="I62" s="20"/>
      <c r="J62" s="24"/>
    </row>
    <row r="63" spans="1:10">
      <c r="A63" s="69">
        <v>306</v>
      </c>
      <c r="B63" s="76" t="s">
        <v>67</v>
      </c>
      <c r="C63" s="77">
        <v>52</v>
      </c>
      <c r="D63" s="77">
        <v>73</v>
      </c>
      <c r="E63" s="60">
        <f t="shared" si="2"/>
        <v>-21</v>
      </c>
      <c r="F63" s="64">
        <f t="shared" si="5"/>
        <v>-0.28767123287671231</v>
      </c>
      <c r="H63" s="72"/>
      <c r="I63" s="20"/>
      <c r="J63" s="24"/>
    </row>
    <row r="64" spans="1:10">
      <c r="A64" s="69">
        <v>307</v>
      </c>
      <c r="B64" s="76" t="s">
        <v>154</v>
      </c>
      <c r="C64" s="77">
        <v>224</v>
      </c>
      <c r="D64" s="77">
        <v>244</v>
      </c>
      <c r="E64" s="60">
        <f t="shared" si="2"/>
        <v>-20</v>
      </c>
      <c r="F64" s="64">
        <f t="shared" si="5"/>
        <v>-8.1967213114754092E-2</v>
      </c>
      <c r="H64" s="72"/>
      <c r="I64" s="20"/>
      <c r="J64" s="24"/>
    </row>
    <row r="65" spans="1:10">
      <c r="A65" s="69">
        <v>504</v>
      </c>
      <c r="B65" s="76" t="s">
        <v>243</v>
      </c>
      <c r="C65" s="77">
        <v>23</v>
      </c>
      <c r="D65" s="77">
        <v>27</v>
      </c>
      <c r="E65" s="60">
        <f t="shared" si="2"/>
        <v>-4</v>
      </c>
      <c r="F65" s="64">
        <f t="shared" si="5"/>
        <v>-0.14814814814814814</v>
      </c>
      <c r="H65" s="72"/>
      <c r="I65" s="20"/>
      <c r="J65" s="24"/>
    </row>
    <row r="66" spans="1:10">
      <c r="A66" s="69">
        <v>255</v>
      </c>
      <c r="B66" s="76" t="s">
        <v>127</v>
      </c>
      <c r="C66" s="77">
        <v>280</v>
      </c>
      <c r="D66" s="77">
        <v>258</v>
      </c>
      <c r="E66" s="60">
        <f t="shared" si="2"/>
        <v>22</v>
      </c>
      <c r="F66" s="64">
        <f t="shared" si="5"/>
        <v>8.5271317829457363E-2</v>
      </c>
      <c r="H66" s="72"/>
      <c r="I66" s="20"/>
      <c r="J66" s="24"/>
    </row>
    <row r="67" spans="1:10">
      <c r="A67" s="69">
        <v>221</v>
      </c>
      <c r="B67" s="76" t="s">
        <v>117</v>
      </c>
      <c r="C67" s="77">
        <v>8</v>
      </c>
      <c r="D67" s="77">
        <v>0</v>
      </c>
      <c r="E67" s="60">
        <f t="shared" si="2"/>
        <v>8</v>
      </c>
      <c r="F67" s="79"/>
      <c r="H67" s="72"/>
      <c r="I67" s="20"/>
      <c r="J67" s="24"/>
    </row>
    <row r="68" spans="1:10">
      <c r="A68" s="69">
        <v>118</v>
      </c>
      <c r="B68" s="76" t="s">
        <v>226</v>
      </c>
      <c r="C68" s="77">
        <v>0</v>
      </c>
      <c r="D68" s="77">
        <v>8</v>
      </c>
      <c r="E68" s="60">
        <f t="shared" si="2"/>
        <v>-8</v>
      </c>
      <c r="F68" s="64">
        <f>E68/D68</f>
        <v>-1</v>
      </c>
      <c r="H68" s="72"/>
      <c r="I68" s="20"/>
      <c r="J68" s="24"/>
    </row>
    <row r="69" spans="1:10">
      <c r="A69" s="69">
        <v>905</v>
      </c>
      <c r="B69" s="76" t="s">
        <v>10</v>
      </c>
      <c r="C69" s="77">
        <v>1016</v>
      </c>
      <c r="D69" s="77">
        <v>1047</v>
      </c>
      <c r="E69" s="60">
        <f t="shared" ref="E69:E132" si="6">C69-D69</f>
        <v>-31</v>
      </c>
      <c r="F69" s="64">
        <f>E69/D69</f>
        <v>-2.9608404966571154E-2</v>
      </c>
      <c r="H69" s="72"/>
      <c r="I69" s="20"/>
      <c r="J69" s="24"/>
    </row>
    <row r="70" spans="1:10">
      <c r="A70" s="69">
        <v>119</v>
      </c>
      <c r="B70" s="76" t="s">
        <v>284</v>
      </c>
      <c r="C70" s="77">
        <v>15</v>
      </c>
      <c r="D70" s="77">
        <v>8</v>
      </c>
      <c r="E70" s="60">
        <f t="shared" si="6"/>
        <v>7</v>
      </c>
      <c r="F70" s="64">
        <f>E70/D70</f>
        <v>0.875</v>
      </c>
      <c r="H70" s="72"/>
      <c r="I70" s="20"/>
      <c r="J70" s="24"/>
    </row>
    <row r="71" spans="1:10">
      <c r="A71" s="69">
        <v>710</v>
      </c>
      <c r="B71" s="76" t="s">
        <v>327</v>
      </c>
      <c r="C71" s="77">
        <v>1</v>
      </c>
      <c r="D71" s="77">
        <v>0</v>
      </c>
      <c r="E71" s="60">
        <f t="shared" si="6"/>
        <v>1</v>
      </c>
      <c r="F71" s="79"/>
      <c r="H71" s="72"/>
      <c r="I71" s="20"/>
      <c r="J71" s="24"/>
    </row>
    <row r="72" spans="1:10">
      <c r="A72" s="69">
        <v>308</v>
      </c>
      <c r="B72" s="76" t="s">
        <v>168</v>
      </c>
      <c r="C72" s="77">
        <v>21</v>
      </c>
      <c r="D72" s="77">
        <v>24</v>
      </c>
      <c r="E72" s="60">
        <f t="shared" si="6"/>
        <v>-3</v>
      </c>
      <c r="F72" s="64">
        <f>E72/D72</f>
        <v>-0.125</v>
      </c>
      <c r="H72" s="72"/>
      <c r="I72" s="20"/>
      <c r="J72" s="24"/>
    </row>
    <row r="73" spans="1:10">
      <c r="A73" s="69">
        <v>4</v>
      </c>
      <c r="B73" s="76" t="s">
        <v>312</v>
      </c>
      <c r="C73" s="77">
        <v>4</v>
      </c>
      <c r="D73" s="77">
        <v>0</v>
      </c>
      <c r="E73" s="60">
        <f t="shared" si="6"/>
        <v>4</v>
      </c>
      <c r="F73" s="79"/>
      <c r="H73" s="72"/>
      <c r="I73" s="20"/>
      <c r="J73" s="24"/>
    </row>
    <row r="74" spans="1:10">
      <c r="A74" s="69">
        <v>804</v>
      </c>
      <c r="B74" s="76" t="s">
        <v>96</v>
      </c>
      <c r="C74" s="77">
        <v>14</v>
      </c>
      <c r="D74" s="77">
        <v>6</v>
      </c>
      <c r="E74" s="60">
        <f t="shared" si="6"/>
        <v>8</v>
      </c>
      <c r="F74" s="64">
        <f>E74/D74</f>
        <v>1.3333333333333333</v>
      </c>
      <c r="H74" s="72"/>
      <c r="I74" s="20"/>
      <c r="J74" s="24"/>
    </row>
    <row r="75" spans="1:10">
      <c r="A75" s="69">
        <v>906</v>
      </c>
      <c r="B75" s="76" t="s">
        <v>197</v>
      </c>
      <c r="C75" s="77">
        <v>1073</v>
      </c>
      <c r="D75" s="77">
        <v>1168</v>
      </c>
      <c r="E75" s="60">
        <f t="shared" si="6"/>
        <v>-95</v>
      </c>
      <c r="F75" s="64">
        <f>E75/D75</f>
        <v>-8.133561643835617E-2</v>
      </c>
      <c r="H75" s="72"/>
      <c r="I75" s="20"/>
      <c r="J75" s="24"/>
    </row>
    <row r="76" spans="1:10">
      <c r="A76" s="69">
        <v>907</v>
      </c>
      <c r="B76" s="76" t="s">
        <v>46</v>
      </c>
      <c r="C76" s="77">
        <v>1287</v>
      </c>
      <c r="D76" s="77">
        <v>1170</v>
      </c>
      <c r="E76" s="60">
        <f t="shared" si="6"/>
        <v>117</v>
      </c>
      <c r="F76" s="64">
        <f>E76/D76</f>
        <v>0.1</v>
      </c>
      <c r="H76" s="72"/>
      <c r="I76" s="20"/>
      <c r="J76" s="24"/>
    </row>
    <row r="77" spans="1:10">
      <c r="A77" s="69">
        <v>993</v>
      </c>
      <c r="B77" s="76" t="s">
        <v>228</v>
      </c>
      <c r="C77" s="77">
        <v>838</v>
      </c>
      <c r="D77" s="77">
        <v>927</v>
      </c>
      <c r="E77" s="60">
        <f t="shared" si="6"/>
        <v>-89</v>
      </c>
      <c r="F77" s="64">
        <f>E77/D77</f>
        <v>-9.6008629989212516E-2</v>
      </c>
      <c r="H77" s="72"/>
      <c r="I77" s="20"/>
      <c r="J77" s="24"/>
    </row>
    <row r="78" spans="1:10">
      <c r="A78" s="69">
        <v>199</v>
      </c>
      <c r="B78" s="76" t="s">
        <v>300</v>
      </c>
      <c r="C78" s="77">
        <v>2</v>
      </c>
      <c r="D78" s="77">
        <v>0</v>
      </c>
      <c r="E78" s="60">
        <f t="shared" si="6"/>
        <v>2</v>
      </c>
      <c r="F78" s="79"/>
      <c r="H78" s="72"/>
      <c r="I78" s="20"/>
      <c r="J78" s="24"/>
    </row>
    <row r="79" spans="1:10">
      <c r="A79" s="69">
        <v>505</v>
      </c>
      <c r="B79" s="76" t="s">
        <v>251</v>
      </c>
      <c r="C79" s="77">
        <v>96</v>
      </c>
      <c r="D79" s="77">
        <v>76</v>
      </c>
      <c r="E79" s="60">
        <f t="shared" si="6"/>
        <v>20</v>
      </c>
      <c r="F79" s="64">
        <f t="shared" ref="F79:F90" si="7">E79/D79</f>
        <v>0.26315789473684209</v>
      </c>
      <c r="H79" s="72"/>
      <c r="I79" s="20"/>
      <c r="J79" s="24"/>
    </row>
    <row r="80" spans="1:10">
      <c r="A80" s="69">
        <v>258</v>
      </c>
      <c r="B80" s="76" t="s">
        <v>294</v>
      </c>
      <c r="C80" s="77">
        <v>0</v>
      </c>
      <c r="D80" s="77">
        <v>7</v>
      </c>
      <c r="E80" s="60">
        <f t="shared" si="6"/>
        <v>-7</v>
      </c>
      <c r="F80" s="64">
        <f t="shared" si="7"/>
        <v>-1</v>
      </c>
      <c r="H80" s="72"/>
      <c r="I80" s="20"/>
      <c r="J80" s="24"/>
    </row>
    <row r="81" spans="1:10">
      <c r="A81" s="69">
        <v>506</v>
      </c>
      <c r="B81" s="76" t="s">
        <v>256</v>
      </c>
      <c r="C81" s="77">
        <v>9</v>
      </c>
      <c r="D81" s="77">
        <v>7</v>
      </c>
      <c r="E81" s="60">
        <f t="shared" si="6"/>
        <v>2</v>
      </c>
      <c r="F81" s="64">
        <f t="shared" si="7"/>
        <v>0.2857142857142857</v>
      </c>
      <c r="H81" s="72"/>
      <c r="I81" s="20"/>
      <c r="J81" s="24"/>
    </row>
    <row r="82" spans="1:10">
      <c r="A82" s="69">
        <v>805</v>
      </c>
      <c r="B82" s="76" t="s">
        <v>76</v>
      </c>
      <c r="C82" s="77">
        <v>15</v>
      </c>
      <c r="D82" s="77">
        <v>39</v>
      </c>
      <c r="E82" s="60">
        <f t="shared" si="6"/>
        <v>-24</v>
      </c>
      <c r="F82" s="64">
        <f t="shared" si="7"/>
        <v>-0.61538461538461542</v>
      </c>
      <c r="H82" s="72"/>
      <c r="I82" s="20"/>
      <c r="J82" s="24"/>
    </row>
    <row r="83" spans="1:10">
      <c r="A83" s="69">
        <v>806</v>
      </c>
      <c r="B83" s="76" t="s">
        <v>11</v>
      </c>
      <c r="C83" s="77">
        <v>1066</v>
      </c>
      <c r="D83" s="77">
        <v>1184</v>
      </c>
      <c r="E83" s="60">
        <f t="shared" si="6"/>
        <v>-118</v>
      </c>
      <c r="F83" s="64">
        <f t="shared" si="7"/>
        <v>-9.9662162162162157E-2</v>
      </c>
      <c r="H83" s="72"/>
      <c r="I83" s="20"/>
      <c r="J83" s="24"/>
    </row>
    <row r="84" spans="1:10">
      <c r="A84" s="69">
        <v>120</v>
      </c>
      <c r="B84" s="76" t="s">
        <v>56</v>
      </c>
      <c r="C84" s="77">
        <v>65</v>
      </c>
      <c r="D84" s="77">
        <v>46</v>
      </c>
      <c r="E84" s="60">
        <f t="shared" si="6"/>
        <v>19</v>
      </c>
      <c r="F84" s="64">
        <f t="shared" si="7"/>
        <v>0.41304347826086957</v>
      </c>
      <c r="H84" s="72"/>
      <c r="I84" s="20"/>
      <c r="J84" s="24"/>
    </row>
    <row r="85" spans="1:10">
      <c r="A85" s="69">
        <v>121</v>
      </c>
      <c r="B85" s="76" t="s">
        <v>13</v>
      </c>
      <c r="C85" s="77">
        <v>379</v>
      </c>
      <c r="D85" s="77">
        <v>479</v>
      </c>
      <c r="E85" s="60">
        <f t="shared" si="6"/>
        <v>-100</v>
      </c>
      <c r="F85" s="64">
        <f t="shared" si="7"/>
        <v>-0.20876826722338204</v>
      </c>
      <c r="H85" s="72"/>
      <c r="I85" s="20"/>
      <c r="J85" s="24"/>
    </row>
    <row r="86" spans="1:10">
      <c r="A86" s="69">
        <v>910</v>
      </c>
      <c r="B86" s="76" t="s">
        <v>190</v>
      </c>
      <c r="C86" s="77">
        <v>115</v>
      </c>
      <c r="D86" s="77">
        <v>158</v>
      </c>
      <c r="E86" s="60">
        <f t="shared" si="6"/>
        <v>-43</v>
      </c>
      <c r="F86" s="64">
        <f t="shared" si="7"/>
        <v>-0.27215189873417722</v>
      </c>
      <c r="H86" s="72"/>
      <c r="I86" s="20"/>
      <c r="J86" s="24"/>
    </row>
    <row r="87" spans="1:10">
      <c r="A87" s="69">
        <v>807</v>
      </c>
      <c r="B87" s="76" t="s">
        <v>165</v>
      </c>
      <c r="C87" s="77">
        <v>45</v>
      </c>
      <c r="D87" s="77">
        <v>26</v>
      </c>
      <c r="E87" s="60">
        <f t="shared" si="6"/>
        <v>19</v>
      </c>
      <c r="F87" s="64">
        <f t="shared" si="7"/>
        <v>0.73076923076923073</v>
      </c>
      <c r="H87" s="72"/>
      <c r="I87" s="20"/>
      <c r="J87" s="24"/>
    </row>
    <row r="88" spans="1:10">
      <c r="A88" s="69">
        <v>678</v>
      </c>
      <c r="B88" s="76" t="s">
        <v>23</v>
      </c>
      <c r="C88" s="77">
        <v>243</v>
      </c>
      <c r="D88" s="77">
        <v>156</v>
      </c>
      <c r="E88" s="60">
        <f t="shared" si="6"/>
        <v>87</v>
      </c>
      <c r="F88" s="64">
        <f t="shared" si="7"/>
        <v>0.55769230769230771</v>
      </c>
      <c r="H88" s="72"/>
      <c r="I88" s="20"/>
      <c r="J88" s="24"/>
    </row>
    <row r="89" spans="1:10">
      <c r="A89" s="69">
        <v>309</v>
      </c>
      <c r="B89" s="76" t="s">
        <v>158</v>
      </c>
      <c r="C89" s="77">
        <v>15</v>
      </c>
      <c r="D89" s="77">
        <v>22</v>
      </c>
      <c r="E89" s="60">
        <f t="shared" si="6"/>
        <v>-7</v>
      </c>
      <c r="F89" s="64">
        <f t="shared" si="7"/>
        <v>-0.31818181818181818</v>
      </c>
      <c r="H89" s="72"/>
      <c r="I89" s="20"/>
      <c r="J89" s="24"/>
    </row>
    <row r="90" spans="1:10">
      <c r="A90" s="69">
        <v>210</v>
      </c>
      <c r="B90" s="76" t="s">
        <v>285</v>
      </c>
      <c r="C90" s="77">
        <v>681</v>
      </c>
      <c r="D90" s="77">
        <v>638</v>
      </c>
      <c r="E90" s="60">
        <f t="shared" si="6"/>
        <v>43</v>
      </c>
      <c r="F90" s="64">
        <f t="shared" si="7"/>
        <v>6.7398119122257058E-2</v>
      </c>
      <c r="H90" s="72"/>
      <c r="I90" s="20"/>
      <c r="J90" s="24"/>
    </row>
    <row r="91" spans="1:10">
      <c r="A91" s="69">
        <v>620</v>
      </c>
      <c r="B91" s="76" t="s">
        <v>323</v>
      </c>
      <c r="C91" s="77">
        <v>1</v>
      </c>
      <c r="D91" s="77">
        <v>0</v>
      </c>
      <c r="E91" s="60">
        <f t="shared" si="6"/>
        <v>1</v>
      </c>
      <c r="F91" s="79"/>
      <c r="H91" s="72"/>
      <c r="I91" s="20"/>
      <c r="J91" s="24"/>
    </row>
    <row r="92" spans="1:10">
      <c r="A92" s="69">
        <v>211</v>
      </c>
      <c r="B92" s="76" t="s">
        <v>217</v>
      </c>
      <c r="C92" s="77">
        <v>133</v>
      </c>
      <c r="D92" s="77">
        <v>175</v>
      </c>
      <c r="E92" s="60">
        <f t="shared" si="6"/>
        <v>-42</v>
      </c>
      <c r="F92" s="64">
        <f t="shared" ref="F92:F129" si="8">E92/D92</f>
        <v>-0.24</v>
      </c>
      <c r="H92" s="72"/>
      <c r="I92" s="20"/>
      <c r="J92" s="24"/>
    </row>
    <row r="93" spans="1:10">
      <c r="A93" s="69">
        <v>212</v>
      </c>
      <c r="B93" s="76" t="s">
        <v>139</v>
      </c>
      <c r="C93" s="77">
        <v>40</v>
      </c>
      <c r="D93" s="77">
        <v>46</v>
      </c>
      <c r="E93" s="60">
        <f t="shared" si="6"/>
        <v>-6</v>
      </c>
      <c r="F93" s="64">
        <f t="shared" si="8"/>
        <v>-0.13043478260869565</v>
      </c>
      <c r="H93" s="72"/>
      <c r="I93" s="20"/>
      <c r="J93" s="24"/>
    </row>
    <row r="94" spans="1:10">
      <c r="A94" s="69">
        <v>257</v>
      </c>
      <c r="B94" s="76" t="s">
        <v>271</v>
      </c>
      <c r="C94" s="77">
        <v>71</v>
      </c>
      <c r="D94" s="77">
        <v>74</v>
      </c>
      <c r="E94" s="60">
        <f t="shared" si="6"/>
        <v>-3</v>
      </c>
      <c r="F94" s="64">
        <f t="shared" si="8"/>
        <v>-4.0540540540540543E-2</v>
      </c>
      <c r="H94" s="72"/>
      <c r="I94" s="20"/>
      <c r="J94" s="24"/>
    </row>
    <row r="95" spans="1:10">
      <c r="A95" s="69">
        <v>205</v>
      </c>
      <c r="B95" s="76" t="s">
        <v>81</v>
      </c>
      <c r="C95" s="77">
        <v>117</v>
      </c>
      <c r="D95" s="77">
        <v>95</v>
      </c>
      <c r="E95" s="60">
        <f t="shared" si="6"/>
        <v>22</v>
      </c>
      <c r="F95" s="64">
        <f t="shared" si="8"/>
        <v>0.23157894736842105</v>
      </c>
      <c r="H95" s="72"/>
      <c r="I95" s="20"/>
      <c r="J95" s="24"/>
    </row>
    <row r="96" spans="1:10">
      <c r="A96" s="69">
        <v>711</v>
      </c>
      <c r="B96" s="76" t="s">
        <v>253</v>
      </c>
      <c r="C96" s="77">
        <v>6</v>
      </c>
      <c r="D96" s="77">
        <v>8</v>
      </c>
      <c r="E96" s="60">
        <f t="shared" si="6"/>
        <v>-2</v>
      </c>
      <c r="F96" s="64">
        <f t="shared" si="8"/>
        <v>-0.25</v>
      </c>
      <c r="H96" s="72"/>
      <c r="I96" s="20"/>
      <c r="J96" s="24"/>
    </row>
    <row r="97" spans="1:10">
      <c r="A97" s="69">
        <v>621</v>
      </c>
      <c r="B97" s="76" t="s">
        <v>8</v>
      </c>
      <c r="C97" s="77">
        <v>616</v>
      </c>
      <c r="D97" s="77">
        <v>365</v>
      </c>
      <c r="E97" s="60">
        <f t="shared" si="6"/>
        <v>251</v>
      </c>
      <c r="F97" s="64">
        <f t="shared" si="8"/>
        <v>0.68767123287671228</v>
      </c>
      <c r="H97" s="72"/>
      <c r="I97" s="20"/>
      <c r="J97" s="24"/>
    </row>
    <row r="98" spans="1:10">
      <c r="A98" s="69">
        <v>622</v>
      </c>
      <c r="B98" s="76" t="s">
        <v>55</v>
      </c>
      <c r="C98" s="77">
        <v>14</v>
      </c>
      <c r="D98" s="77">
        <v>16</v>
      </c>
      <c r="E98" s="60">
        <f t="shared" si="6"/>
        <v>-2</v>
      </c>
      <c r="F98" s="64">
        <f t="shared" si="8"/>
        <v>-0.125</v>
      </c>
      <c r="H98" s="72"/>
      <c r="I98" s="20"/>
      <c r="J98" s="24"/>
    </row>
    <row r="99" spans="1:10">
      <c r="A99" s="69">
        <v>213</v>
      </c>
      <c r="B99" s="76" t="s">
        <v>66</v>
      </c>
      <c r="C99" s="77">
        <v>333</v>
      </c>
      <c r="D99" s="77">
        <v>505</v>
      </c>
      <c r="E99" s="60">
        <f t="shared" si="6"/>
        <v>-172</v>
      </c>
      <c r="F99" s="64">
        <f t="shared" si="8"/>
        <v>-0.34059405940594062</v>
      </c>
      <c r="H99" s="72"/>
      <c r="I99" s="20"/>
      <c r="J99" s="24"/>
    </row>
    <row r="100" spans="1:10">
      <c r="A100" s="69">
        <v>292</v>
      </c>
      <c r="B100" s="76" t="s">
        <v>317</v>
      </c>
      <c r="C100" s="77">
        <v>0</v>
      </c>
      <c r="D100" s="77">
        <v>2</v>
      </c>
      <c r="E100" s="60">
        <f t="shared" si="6"/>
        <v>-2</v>
      </c>
      <c r="F100" s="64">
        <f t="shared" si="8"/>
        <v>-1</v>
      </c>
      <c r="H100" s="72"/>
      <c r="I100" s="20"/>
      <c r="J100" s="24"/>
    </row>
    <row r="101" spans="1:10">
      <c r="A101" s="69">
        <v>214</v>
      </c>
      <c r="B101" s="76" t="s">
        <v>206</v>
      </c>
      <c r="C101" s="77">
        <v>367</v>
      </c>
      <c r="D101" s="77">
        <v>346</v>
      </c>
      <c r="E101" s="60">
        <f t="shared" si="6"/>
        <v>21</v>
      </c>
      <c r="F101" s="64">
        <f t="shared" si="8"/>
        <v>6.0693641618497107E-2</v>
      </c>
      <c r="H101" s="72"/>
      <c r="I101" s="20"/>
      <c r="J101" s="24"/>
    </row>
    <row r="102" spans="1:10">
      <c r="A102" s="69">
        <v>215</v>
      </c>
      <c r="B102" s="76" t="s">
        <v>209</v>
      </c>
      <c r="C102" s="77">
        <v>395</v>
      </c>
      <c r="D102" s="77">
        <v>379</v>
      </c>
      <c r="E102" s="60">
        <f t="shared" si="6"/>
        <v>16</v>
      </c>
      <c r="F102" s="64">
        <f t="shared" si="8"/>
        <v>4.221635883905013E-2</v>
      </c>
      <c r="H102" s="72"/>
      <c r="I102" s="20"/>
      <c r="J102" s="24"/>
    </row>
    <row r="103" spans="1:10">
      <c r="A103" s="69">
        <v>216</v>
      </c>
      <c r="B103" s="76" t="s">
        <v>203</v>
      </c>
      <c r="C103" s="77">
        <v>368</v>
      </c>
      <c r="D103" s="77">
        <v>347</v>
      </c>
      <c r="E103" s="60">
        <f t="shared" si="6"/>
        <v>21</v>
      </c>
      <c r="F103" s="64">
        <f t="shared" si="8"/>
        <v>6.0518731988472622E-2</v>
      </c>
      <c r="H103" s="72"/>
      <c r="I103" s="20"/>
      <c r="J103" s="24"/>
    </row>
    <row r="104" spans="1:10">
      <c r="A104" s="69">
        <v>217</v>
      </c>
      <c r="B104" s="76" t="s">
        <v>187</v>
      </c>
      <c r="C104" s="77">
        <v>141</v>
      </c>
      <c r="D104" s="77">
        <v>101</v>
      </c>
      <c r="E104" s="60">
        <f t="shared" si="6"/>
        <v>40</v>
      </c>
      <c r="F104" s="64">
        <f t="shared" si="8"/>
        <v>0.39603960396039606</v>
      </c>
      <c r="H104" s="72"/>
      <c r="I104" s="20"/>
      <c r="J104" s="24"/>
    </row>
    <row r="105" spans="1:10">
      <c r="A105" s="69">
        <v>218</v>
      </c>
      <c r="B105" s="76" t="s">
        <v>42</v>
      </c>
      <c r="C105" s="77">
        <v>241</v>
      </c>
      <c r="D105" s="77">
        <v>187</v>
      </c>
      <c r="E105" s="60">
        <f t="shared" si="6"/>
        <v>54</v>
      </c>
      <c r="F105" s="64">
        <f t="shared" si="8"/>
        <v>0.28877005347593582</v>
      </c>
      <c r="H105" s="72"/>
      <c r="I105" s="20"/>
      <c r="J105" s="24"/>
    </row>
    <row r="106" spans="1:10">
      <c r="A106" s="69">
        <v>712</v>
      </c>
      <c r="B106" s="76" t="s">
        <v>216</v>
      </c>
      <c r="C106" s="77">
        <v>150</v>
      </c>
      <c r="D106" s="77">
        <v>223</v>
      </c>
      <c r="E106" s="60">
        <f t="shared" si="6"/>
        <v>-73</v>
      </c>
      <c r="F106" s="64">
        <f t="shared" si="8"/>
        <v>-0.3273542600896861</v>
      </c>
      <c r="H106" s="72"/>
      <c r="I106" s="20"/>
      <c r="J106" s="24"/>
    </row>
    <row r="107" spans="1:10">
      <c r="A107" s="69">
        <v>808</v>
      </c>
      <c r="B107" s="76" t="s">
        <v>12</v>
      </c>
      <c r="C107" s="77">
        <v>605</v>
      </c>
      <c r="D107" s="77">
        <v>565</v>
      </c>
      <c r="E107" s="60">
        <f t="shared" si="6"/>
        <v>40</v>
      </c>
      <c r="F107" s="64">
        <f t="shared" si="8"/>
        <v>7.0796460176991149E-2</v>
      </c>
      <c r="H107" s="72"/>
      <c r="I107" s="20"/>
      <c r="J107" s="24"/>
    </row>
    <row r="108" spans="1:10">
      <c r="A108" s="69">
        <v>310</v>
      </c>
      <c r="B108" s="76" t="s">
        <v>136</v>
      </c>
      <c r="C108" s="77">
        <v>15</v>
      </c>
      <c r="D108" s="77">
        <v>8</v>
      </c>
      <c r="E108" s="60">
        <f t="shared" si="6"/>
        <v>7</v>
      </c>
      <c r="F108" s="64">
        <f t="shared" si="8"/>
        <v>0.875</v>
      </c>
      <c r="H108" s="72"/>
      <c r="I108" s="20"/>
      <c r="J108" s="24"/>
    </row>
    <row r="109" spans="1:10">
      <c r="A109" s="69">
        <v>219</v>
      </c>
      <c r="B109" s="76" t="s">
        <v>98</v>
      </c>
      <c r="C109" s="77">
        <v>0</v>
      </c>
      <c r="D109" s="77">
        <v>11</v>
      </c>
      <c r="E109" s="60">
        <f t="shared" si="6"/>
        <v>-11</v>
      </c>
      <c r="F109" s="64">
        <f t="shared" si="8"/>
        <v>-1</v>
      </c>
      <c r="H109" s="72"/>
      <c r="I109" s="20"/>
      <c r="J109" s="24"/>
    </row>
    <row r="110" spans="1:10">
      <c r="A110" s="69">
        <v>507</v>
      </c>
      <c r="B110" s="76" t="s">
        <v>184</v>
      </c>
      <c r="C110" s="77">
        <v>218</v>
      </c>
      <c r="D110" s="77">
        <v>191</v>
      </c>
      <c r="E110" s="60">
        <f t="shared" si="6"/>
        <v>27</v>
      </c>
      <c r="F110" s="64">
        <f t="shared" si="8"/>
        <v>0.14136125654450263</v>
      </c>
      <c r="H110" s="72"/>
      <c r="I110" s="20"/>
      <c r="J110" s="24"/>
    </row>
    <row r="111" spans="1:10">
      <c r="A111" s="69">
        <v>547</v>
      </c>
      <c r="B111" s="76" t="s">
        <v>115</v>
      </c>
      <c r="C111" s="77">
        <v>19</v>
      </c>
      <c r="D111" s="77">
        <v>35</v>
      </c>
      <c r="E111" s="60">
        <f t="shared" si="6"/>
        <v>-16</v>
      </c>
      <c r="F111" s="64">
        <f t="shared" si="8"/>
        <v>-0.45714285714285713</v>
      </c>
      <c r="H111" s="72"/>
      <c r="I111" s="20"/>
      <c r="J111" s="24"/>
    </row>
    <row r="112" spans="1:10">
      <c r="A112" s="69">
        <v>809</v>
      </c>
      <c r="B112" s="76" t="s">
        <v>161</v>
      </c>
      <c r="C112" s="77">
        <v>17</v>
      </c>
      <c r="D112" s="77">
        <v>28</v>
      </c>
      <c r="E112" s="60">
        <f t="shared" si="6"/>
        <v>-11</v>
      </c>
      <c r="F112" s="64">
        <f t="shared" si="8"/>
        <v>-0.39285714285714285</v>
      </c>
      <c r="H112" s="72"/>
      <c r="I112" s="20"/>
      <c r="J112" s="24"/>
    </row>
    <row r="113" spans="1:10">
      <c r="A113" s="69">
        <v>508</v>
      </c>
      <c r="B113" s="76" t="s">
        <v>34</v>
      </c>
      <c r="C113" s="77">
        <v>697</v>
      </c>
      <c r="D113" s="77">
        <v>548</v>
      </c>
      <c r="E113" s="60">
        <f t="shared" si="6"/>
        <v>149</v>
      </c>
      <c r="F113" s="64">
        <f t="shared" si="8"/>
        <v>0.27189781021897808</v>
      </c>
      <c r="H113" s="72"/>
      <c r="I113" s="20"/>
      <c r="J113" s="24"/>
    </row>
    <row r="114" spans="1:10">
      <c r="A114" s="69">
        <v>509</v>
      </c>
      <c r="B114" s="76" t="s">
        <v>170</v>
      </c>
      <c r="C114" s="77">
        <v>263</v>
      </c>
      <c r="D114" s="77">
        <v>207</v>
      </c>
      <c r="E114" s="60">
        <f t="shared" si="6"/>
        <v>56</v>
      </c>
      <c r="F114" s="64">
        <f t="shared" si="8"/>
        <v>0.27053140096618356</v>
      </c>
      <c r="H114" s="72"/>
      <c r="I114" s="20"/>
      <c r="J114" s="24"/>
    </row>
    <row r="115" spans="1:10">
      <c r="A115" s="69">
        <v>625</v>
      </c>
      <c r="B115" s="76" t="s">
        <v>19</v>
      </c>
      <c r="C115" s="77">
        <v>346</v>
      </c>
      <c r="D115" s="77">
        <v>353</v>
      </c>
      <c r="E115" s="60">
        <f t="shared" si="6"/>
        <v>-7</v>
      </c>
      <c r="F115" s="64">
        <f t="shared" si="8"/>
        <v>-1.9830028328611898E-2</v>
      </c>
      <c r="H115" s="72"/>
      <c r="I115" s="20"/>
      <c r="J115" s="24"/>
    </row>
    <row r="116" spans="1:10">
      <c r="A116" s="69">
        <v>810</v>
      </c>
      <c r="B116" s="76" t="s">
        <v>15</v>
      </c>
      <c r="C116" s="77">
        <v>825</v>
      </c>
      <c r="D116" s="77">
        <v>791</v>
      </c>
      <c r="E116" s="60">
        <f t="shared" si="6"/>
        <v>34</v>
      </c>
      <c r="F116" s="64">
        <f t="shared" si="8"/>
        <v>4.2983565107458911E-2</v>
      </c>
      <c r="H116" s="72"/>
      <c r="I116" s="20"/>
      <c r="J116" s="24"/>
    </row>
    <row r="117" spans="1:10">
      <c r="A117" s="69">
        <v>913</v>
      </c>
      <c r="B117" s="76" t="s">
        <v>210</v>
      </c>
      <c r="C117" s="77">
        <v>818</v>
      </c>
      <c r="D117" s="77">
        <v>732</v>
      </c>
      <c r="E117" s="60">
        <f t="shared" si="6"/>
        <v>86</v>
      </c>
      <c r="F117" s="64">
        <f t="shared" si="8"/>
        <v>0.11748633879781421</v>
      </c>
      <c r="H117" s="72"/>
      <c r="I117" s="20"/>
      <c r="J117" s="24"/>
    </row>
    <row r="118" spans="1:10">
      <c r="A118" s="69">
        <v>6</v>
      </c>
      <c r="B118" s="76" t="s">
        <v>172</v>
      </c>
      <c r="C118" s="77">
        <v>13</v>
      </c>
      <c r="D118" s="77">
        <v>11</v>
      </c>
      <c r="E118" s="60">
        <f t="shared" si="6"/>
        <v>2</v>
      </c>
      <c r="F118" s="64">
        <f t="shared" si="8"/>
        <v>0.18181818181818182</v>
      </c>
      <c r="H118" s="72"/>
      <c r="I118" s="20"/>
      <c r="J118" s="24"/>
    </row>
    <row r="119" spans="1:10">
      <c r="A119" s="69">
        <v>717</v>
      </c>
      <c r="B119" s="76" t="s">
        <v>227</v>
      </c>
      <c r="C119" s="77">
        <v>4</v>
      </c>
      <c r="D119" s="77">
        <v>12</v>
      </c>
      <c r="E119" s="60">
        <f t="shared" si="6"/>
        <v>-8</v>
      </c>
      <c r="F119" s="64">
        <f t="shared" si="8"/>
        <v>-0.66666666666666663</v>
      </c>
      <c r="H119" s="72"/>
      <c r="I119" s="20"/>
      <c r="J119" s="24"/>
    </row>
    <row r="120" spans="1:10">
      <c r="A120" s="69">
        <v>811</v>
      </c>
      <c r="B120" s="76" t="s">
        <v>4</v>
      </c>
      <c r="C120" s="77">
        <v>1788</v>
      </c>
      <c r="D120" s="77">
        <v>2012</v>
      </c>
      <c r="E120" s="60">
        <f t="shared" si="6"/>
        <v>-224</v>
      </c>
      <c r="F120" s="64">
        <f t="shared" si="8"/>
        <v>-0.11133200795228629</v>
      </c>
      <c r="H120" s="72"/>
      <c r="I120" s="20"/>
      <c r="J120" s="24"/>
    </row>
    <row r="121" spans="1:10">
      <c r="A121" s="69">
        <v>681</v>
      </c>
      <c r="B121" s="76" t="s">
        <v>326</v>
      </c>
      <c r="C121" s="77">
        <v>4</v>
      </c>
      <c r="D121" s="77">
        <v>2</v>
      </c>
      <c r="E121" s="60">
        <f t="shared" si="6"/>
        <v>2</v>
      </c>
      <c r="F121" s="64">
        <f t="shared" si="8"/>
        <v>1</v>
      </c>
      <c r="H121" s="72"/>
      <c r="I121" s="20"/>
      <c r="J121" s="24"/>
    </row>
    <row r="122" spans="1:10">
      <c r="A122" s="69">
        <v>718</v>
      </c>
      <c r="B122" s="76" t="s">
        <v>118</v>
      </c>
      <c r="C122" s="77">
        <v>124</v>
      </c>
      <c r="D122" s="77">
        <v>107</v>
      </c>
      <c r="E122" s="60">
        <f t="shared" si="6"/>
        <v>17</v>
      </c>
      <c r="F122" s="64">
        <f t="shared" si="8"/>
        <v>0.15887850467289719</v>
      </c>
      <c r="H122" s="72"/>
      <c r="I122" s="20"/>
      <c r="J122" s="24"/>
    </row>
    <row r="123" spans="1:10">
      <c r="A123" s="69">
        <v>122</v>
      </c>
      <c r="B123" s="76" t="s">
        <v>266</v>
      </c>
      <c r="C123" s="77">
        <v>14</v>
      </c>
      <c r="D123" s="77">
        <v>30</v>
      </c>
      <c r="E123" s="60">
        <f t="shared" si="6"/>
        <v>-16</v>
      </c>
      <c r="F123" s="64">
        <f t="shared" si="8"/>
        <v>-0.53333333333333333</v>
      </c>
      <c r="H123" s="72"/>
      <c r="I123" s="20"/>
      <c r="J123" s="24"/>
    </row>
    <row r="124" spans="1:10">
      <c r="A124" s="69">
        <v>630</v>
      </c>
      <c r="B124" s="76" t="s">
        <v>295</v>
      </c>
      <c r="C124" s="77">
        <v>16</v>
      </c>
      <c r="D124" s="77">
        <v>19</v>
      </c>
      <c r="E124" s="60">
        <f t="shared" si="6"/>
        <v>-3</v>
      </c>
      <c r="F124" s="64">
        <f t="shared" si="8"/>
        <v>-0.15789473684210525</v>
      </c>
      <c r="H124" s="72"/>
      <c r="I124" s="20"/>
      <c r="J124" s="24"/>
    </row>
    <row r="125" spans="1:10">
      <c r="A125" s="69">
        <v>634</v>
      </c>
      <c r="B125" s="76" t="s">
        <v>93</v>
      </c>
      <c r="C125" s="77">
        <v>13</v>
      </c>
      <c r="D125" s="77">
        <v>26</v>
      </c>
      <c r="E125" s="60">
        <f t="shared" si="6"/>
        <v>-13</v>
      </c>
      <c r="F125" s="64">
        <f t="shared" si="8"/>
        <v>-0.5</v>
      </c>
      <c r="H125" s="72"/>
      <c r="I125" s="20"/>
      <c r="J125" s="24"/>
    </row>
    <row r="126" spans="1:10">
      <c r="A126" s="69">
        <v>223</v>
      </c>
      <c r="B126" s="76" t="s">
        <v>50</v>
      </c>
      <c r="C126" s="77">
        <v>303</v>
      </c>
      <c r="D126" s="77">
        <v>359</v>
      </c>
      <c r="E126" s="60">
        <f t="shared" si="6"/>
        <v>-56</v>
      </c>
      <c r="F126" s="64">
        <f t="shared" si="8"/>
        <v>-0.15598885793871867</v>
      </c>
      <c r="H126" s="72"/>
      <c r="I126" s="20"/>
      <c r="J126" s="24"/>
    </row>
    <row r="127" spans="1:10">
      <c r="A127" s="69">
        <v>7</v>
      </c>
      <c r="B127" s="76" t="s">
        <v>192</v>
      </c>
      <c r="C127" s="77">
        <v>117</v>
      </c>
      <c r="D127" s="77">
        <v>108</v>
      </c>
      <c r="E127" s="60">
        <f t="shared" si="6"/>
        <v>9</v>
      </c>
      <c r="F127" s="64">
        <f t="shared" si="8"/>
        <v>8.3333333333333329E-2</v>
      </c>
      <c r="H127" s="72"/>
      <c r="I127" s="20"/>
      <c r="J127" s="24"/>
    </row>
    <row r="128" spans="1:10">
      <c r="A128" s="69">
        <v>914</v>
      </c>
      <c r="B128" s="76" t="s">
        <v>134</v>
      </c>
      <c r="C128" s="77">
        <v>36</v>
      </c>
      <c r="D128" s="77">
        <v>38</v>
      </c>
      <c r="E128" s="60">
        <f t="shared" si="6"/>
        <v>-2</v>
      </c>
      <c r="F128" s="64">
        <f t="shared" si="8"/>
        <v>-5.2631578947368418E-2</v>
      </c>
      <c r="H128" s="72"/>
      <c r="I128" s="20"/>
      <c r="J128" s="24"/>
    </row>
    <row r="129" spans="1:10">
      <c r="A129" s="69">
        <v>915</v>
      </c>
      <c r="B129" s="76" t="s">
        <v>138</v>
      </c>
      <c r="C129" s="77">
        <v>34</v>
      </c>
      <c r="D129" s="77">
        <v>64</v>
      </c>
      <c r="E129" s="60">
        <f t="shared" si="6"/>
        <v>-30</v>
      </c>
      <c r="F129" s="64">
        <f t="shared" si="8"/>
        <v>-0.46875</v>
      </c>
      <c r="H129" s="72"/>
      <c r="I129" s="20"/>
      <c r="J129" s="24"/>
    </row>
    <row r="130" spans="1:10">
      <c r="A130" s="69">
        <v>720</v>
      </c>
      <c r="B130" s="76" t="s">
        <v>283</v>
      </c>
      <c r="C130" s="77">
        <v>5</v>
      </c>
      <c r="D130" s="77">
        <v>0</v>
      </c>
      <c r="E130" s="60">
        <f t="shared" si="6"/>
        <v>5</v>
      </c>
      <c r="F130" s="79"/>
      <c r="H130" s="72"/>
      <c r="I130" s="20"/>
      <c r="J130" s="24"/>
    </row>
    <row r="131" spans="1:10">
      <c r="A131" s="69">
        <v>639</v>
      </c>
      <c r="B131" s="76" t="s">
        <v>252</v>
      </c>
      <c r="C131" s="77">
        <v>12</v>
      </c>
      <c r="D131" s="77">
        <v>16</v>
      </c>
      <c r="E131" s="60">
        <f t="shared" si="6"/>
        <v>-4</v>
      </c>
      <c r="F131" s="64">
        <f t="shared" ref="F131:F178" si="9">E131/D131</f>
        <v>-0.25</v>
      </c>
      <c r="H131" s="72"/>
      <c r="I131" s="20"/>
      <c r="J131" s="24"/>
    </row>
    <row r="132" spans="1:10">
      <c r="A132" s="69">
        <v>640</v>
      </c>
      <c r="B132" s="76" t="s">
        <v>259</v>
      </c>
      <c r="C132" s="77">
        <v>16</v>
      </c>
      <c r="D132" s="77">
        <v>18</v>
      </c>
      <c r="E132" s="60">
        <f t="shared" si="6"/>
        <v>-2</v>
      </c>
      <c r="F132" s="64">
        <f t="shared" si="9"/>
        <v>-0.1111111111111111</v>
      </c>
      <c r="H132" s="72"/>
      <c r="I132" s="20"/>
      <c r="J132" s="24"/>
    </row>
    <row r="133" spans="1:10">
      <c r="A133" s="69">
        <v>734</v>
      </c>
      <c r="B133" s="76" t="s">
        <v>77</v>
      </c>
      <c r="C133" s="77">
        <v>1</v>
      </c>
      <c r="D133" s="77">
        <v>11</v>
      </c>
      <c r="E133" s="60">
        <f t="shared" ref="E133:E196" si="10">C133-D133</f>
        <v>-10</v>
      </c>
      <c r="F133" s="64">
        <f t="shared" si="9"/>
        <v>-0.90909090909090906</v>
      </c>
      <c r="H133" s="72"/>
      <c r="I133" s="20"/>
      <c r="J133" s="24"/>
    </row>
    <row r="134" spans="1:10">
      <c r="A134" s="69">
        <v>224</v>
      </c>
      <c r="B134" s="76" t="s">
        <v>99</v>
      </c>
      <c r="C134" s="77">
        <v>11</v>
      </c>
      <c r="D134" s="77">
        <v>16</v>
      </c>
      <c r="E134" s="60">
        <f t="shared" si="10"/>
        <v>-5</v>
      </c>
      <c r="F134" s="64">
        <f t="shared" si="9"/>
        <v>-0.3125</v>
      </c>
      <c r="H134" s="72"/>
      <c r="I134" s="20"/>
      <c r="J134" s="24"/>
    </row>
    <row r="135" spans="1:10">
      <c r="A135" s="69">
        <v>510</v>
      </c>
      <c r="B135" s="76" t="s">
        <v>72</v>
      </c>
      <c r="C135" s="77">
        <v>37</v>
      </c>
      <c r="D135" s="77">
        <v>16</v>
      </c>
      <c r="E135" s="60">
        <f t="shared" si="10"/>
        <v>21</v>
      </c>
      <c r="F135" s="64">
        <f t="shared" si="9"/>
        <v>1.3125</v>
      </c>
      <c r="H135" s="72"/>
      <c r="I135" s="20"/>
      <c r="J135" s="24"/>
    </row>
    <row r="136" spans="1:10">
      <c r="A136" s="69">
        <v>641</v>
      </c>
      <c r="B136" s="76" t="s">
        <v>309</v>
      </c>
      <c r="C136" s="77">
        <v>0</v>
      </c>
      <c r="D136" s="77">
        <v>4</v>
      </c>
      <c r="E136" s="60">
        <f t="shared" si="10"/>
        <v>-4</v>
      </c>
      <c r="F136" s="64">
        <f t="shared" si="9"/>
        <v>-1</v>
      </c>
      <c r="H136" s="72"/>
      <c r="I136" s="20"/>
      <c r="J136" s="24"/>
    </row>
    <row r="137" spans="1:10">
      <c r="A137" s="69">
        <v>642</v>
      </c>
      <c r="B137" s="76" t="s">
        <v>16</v>
      </c>
      <c r="C137" s="77">
        <v>241</v>
      </c>
      <c r="D137" s="77">
        <v>256</v>
      </c>
      <c r="E137" s="60">
        <f t="shared" si="10"/>
        <v>-15</v>
      </c>
      <c r="F137" s="64">
        <f t="shared" si="9"/>
        <v>-5.859375E-2</v>
      </c>
      <c r="H137" s="72"/>
      <c r="I137" s="20"/>
      <c r="J137" s="24"/>
    </row>
    <row r="138" spans="1:10">
      <c r="A138" s="69">
        <v>643</v>
      </c>
      <c r="B138" s="76" t="s">
        <v>113</v>
      </c>
      <c r="C138" s="77">
        <v>9</v>
      </c>
      <c r="D138" s="77">
        <v>10</v>
      </c>
      <c r="E138" s="60">
        <f t="shared" si="10"/>
        <v>-1</v>
      </c>
      <c r="F138" s="64">
        <f t="shared" si="9"/>
        <v>-0.1</v>
      </c>
      <c r="H138" s="72"/>
      <c r="I138" s="20"/>
      <c r="J138" s="24"/>
    </row>
    <row r="139" spans="1:10">
      <c r="A139" s="69">
        <v>123</v>
      </c>
      <c r="B139" s="76" t="s">
        <v>248</v>
      </c>
      <c r="C139" s="77">
        <v>59</v>
      </c>
      <c r="D139" s="77">
        <v>49</v>
      </c>
      <c r="E139" s="60">
        <f t="shared" si="10"/>
        <v>10</v>
      </c>
      <c r="F139" s="64">
        <f t="shared" si="9"/>
        <v>0.20408163265306123</v>
      </c>
      <c r="H139" s="72"/>
      <c r="I139" s="20"/>
      <c r="J139" s="24"/>
    </row>
    <row r="140" spans="1:10">
      <c r="A140" s="69">
        <v>124</v>
      </c>
      <c r="B140" s="76" t="s">
        <v>293</v>
      </c>
      <c r="C140" s="77">
        <v>9</v>
      </c>
      <c r="D140" s="77">
        <v>2</v>
      </c>
      <c r="E140" s="60">
        <f t="shared" si="10"/>
        <v>7</v>
      </c>
      <c r="F140" s="64">
        <f t="shared" si="9"/>
        <v>3.5</v>
      </c>
      <c r="H140" s="72"/>
      <c r="I140" s="20"/>
      <c r="J140" s="24"/>
    </row>
    <row r="141" spans="1:10">
      <c r="A141" s="69">
        <v>125</v>
      </c>
      <c r="B141" s="76" t="s">
        <v>281</v>
      </c>
      <c r="C141" s="77">
        <v>3</v>
      </c>
      <c r="D141" s="77">
        <v>6</v>
      </c>
      <c r="E141" s="60">
        <f t="shared" si="10"/>
        <v>-3</v>
      </c>
      <c r="F141" s="64">
        <f t="shared" si="9"/>
        <v>-0.5</v>
      </c>
      <c r="H141" s="72"/>
      <c r="I141" s="20"/>
      <c r="J141" s="24"/>
    </row>
    <row r="142" spans="1:10">
      <c r="A142" s="69">
        <v>226</v>
      </c>
      <c r="B142" s="76" t="s">
        <v>124</v>
      </c>
      <c r="C142" s="77">
        <v>135</v>
      </c>
      <c r="D142" s="77">
        <v>141</v>
      </c>
      <c r="E142" s="60">
        <f t="shared" si="10"/>
        <v>-6</v>
      </c>
      <c r="F142" s="64">
        <f t="shared" si="9"/>
        <v>-4.2553191489361701E-2</v>
      </c>
      <c r="H142" s="72"/>
      <c r="I142" s="20"/>
      <c r="J142" s="24"/>
    </row>
    <row r="143" spans="1:10">
      <c r="A143" s="69">
        <v>126</v>
      </c>
      <c r="B143" s="76" t="s">
        <v>303</v>
      </c>
      <c r="C143" s="77">
        <v>1</v>
      </c>
      <c r="D143" s="77">
        <v>1</v>
      </c>
      <c r="E143" s="60">
        <f t="shared" si="10"/>
        <v>0</v>
      </c>
      <c r="F143" s="64">
        <f t="shared" si="9"/>
        <v>0</v>
      </c>
      <c r="H143" s="72"/>
      <c r="I143" s="20"/>
      <c r="J143" s="24"/>
    </row>
    <row r="144" spans="1:10">
      <c r="A144" s="69">
        <v>599</v>
      </c>
      <c r="B144" s="76" t="s">
        <v>225</v>
      </c>
      <c r="C144" s="77">
        <v>59</v>
      </c>
      <c r="D144" s="77">
        <v>59</v>
      </c>
      <c r="E144" s="60">
        <f t="shared" si="10"/>
        <v>0</v>
      </c>
      <c r="F144" s="64">
        <f t="shared" si="9"/>
        <v>0</v>
      </c>
      <c r="H144" s="72"/>
      <c r="I144" s="20"/>
      <c r="J144" s="24"/>
    </row>
    <row r="145" spans="1:10">
      <c r="A145" s="69">
        <v>313</v>
      </c>
      <c r="B145" s="76" t="s">
        <v>106</v>
      </c>
      <c r="C145" s="77">
        <v>13</v>
      </c>
      <c r="D145" s="77">
        <v>4</v>
      </c>
      <c r="E145" s="60">
        <f t="shared" si="10"/>
        <v>9</v>
      </c>
      <c r="F145" s="64">
        <f t="shared" si="9"/>
        <v>2.25</v>
      </c>
      <c r="H145" s="72"/>
      <c r="I145" s="20"/>
      <c r="J145" s="24"/>
    </row>
    <row r="146" spans="1:10">
      <c r="A146" s="69">
        <v>327</v>
      </c>
      <c r="B146" s="76" t="s">
        <v>17</v>
      </c>
      <c r="C146" s="77">
        <v>307</v>
      </c>
      <c r="D146" s="77">
        <v>323</v>
      </c>
      <c r="E146" s="60">
        <f t="shared" si="10"/>
        <v>-16</v>
      </c>
      <c r="F146" s="64">
        <f t="shared" si="9"/>
        <v>-4.9535603715170282E-2</v>
      </c>
      <c r="H146" s="72"/>
      <c r="I146" s="20"/>
      <c r="J146" s="24"/>
    </row>
    <row r="147" spans="1:10">
      <c r="A147" s="69">
        <v>721</v>
      </c>
      <c r="B147" s="76" t="s">
        <v>70</v>
      </c>
      <c r="C147" s="77">
        <v>13</v>
      </c>
      <c r="D147" s="77">
        <v>22</v>
      </c>
      <c r="E147" s="60">
        <f t="shared" si="10"/>
        <v>-9</v>
      </c>
      <c r="F147" s="64">
        <f t="shared" si="9"/>
        <v>-0.40909090909090912</v>
      </c>
      <c r="H147" s="72"/>
      <c r="I147" s="20"/>
      <c r="J147" s="24"/>
    </row>
    <row r="148" spans="1:10">
      <c r="A148" s="69">
        <v>722</v>
      </c>
      <c r="B148" s="76" t="s">
        <v>27</v>
      </c>
      <c r="C148" s="77">
        <v>312</v>
      </c>
      <c r="D148" s="77">
        <v>364</v>
      </c>
      <c r="E148" s="60">
        <f t="shared" si="10"/>
        <v>-52</v>
      </c>
      <c r="F148" s="64">
        <f t="shared" si="9"/>
        <v>-0.14285714285714285</v>
      </c>
      <c r="H148" s="72"/>
      <c r="I148" s="20"/>
      <c r="J148" s="24"/>
    </row>
    <row r="149" spans="1:10">
      <c r="A149" s="69">
        <v>314</v>
      </c>
      <c r="B149" s="76" t="s">
        <v>164</v>
      </c>
      <c r="C149" s="77">
        <v>69</v>
      </c>
      <c r="D149" s="77">
        <v>34</v>
      </c>
      <c r="E149" s="60">
        <f t="shared" si="10"/>
        <v>35</v>
      </c>
      <c r="F149" s="64">
        <f t="shared" si="9"/>
        <v>1.0294117647058822</v>
      </c>
      <c r="H149" s="72"/>
      <c r="I149" s="20"/>
      <c r="J149" s="24"/>
    </row>
    <row r="150" spans="1:10">
      <c r="A150" s="69">
        <v>8</v>
      </c>
      <c r="B150" s="76" t="s">
        <v>62</v>
      </c>
      <c r="C150" s="77">
        <v>88</v>
      </c>
      <c r="D150" s="77">
        <v>199</v>
      </c>
      <c r="E150" s="60">
        <f t="shared" si="10"/>
        <v>-111</v>
      </c>
      <c r="F150" s="64">
        <f t="shared" si="9"/>
        <v>-0.55778894472361806</v>
      </c>
      <c r="H150" s="72"/>
      <c r="I150" s="20"/>
      <c r="J150" s="24"/>
    </row>
    <row r="151" spans="1:10">
      <c r="A151" s="69">
        <v>812</v>
      </c>
      <c r="B151" s="76" t="s">
        <v>90</v>
      </c>
      <c r="C151" s="77">
        <v>1</v>
      </c>
      <c r="D151" s="77">
        <v>1</v>
      </c>
      <c r="E151" s="60">
        <f t="shared" si="10"/>
        <v>0</v>
      </c>
      <c r="F151" s="64">
        <f t="shared" si="9"/>
        <v>0</v>
      </c>
      <c r="H151" s="72"/>
      <c r="I151" s="20"/>
      <c r="J151" s="24"/>
    </row>
    <row r="152" spans="1:10">
      <c r="A152" s="69">
        <v>512</v>
      </c>
      <c r="B152" s="76" t="s">
        <v>52</v>
      </c>
      <c r="C152" s="77">
        <v>53</v>
      </c>
      <c r="D152" s="77">
        <v>87</v>
      </c>
      <c r="E152" s="60">
        <f t="shared" si="10"/>
        <v>-34</v>
      </c>
      <c r="F152" s="64">
        <f t="shared" si="9"/>
        <v>-0.39080459770114945</v>
      </c>
      <c r="H152" s="72"/>
      <c r="I152" s="20"/>
      <c r="J152" s="24"/>
    </row>
    <row r="153" spans="1:10">
      <c r="A153" s="69">
        <v>9</v>
      </c>
      <c r="B153" s="76" t="s">
        <v>89</v>
      </c>
      <c r="C153" s="77">
        <v>163</v>
      </c>
      <c r="D153" s="77">
        <v>151</v>
      </c>
      <c r="E153" s="60">
        <f t="shared" si="10"/>
        <v>12</v>
      </c>
      <c r="F153" s="64">
        <f t="shared" si="9"/>
        <v>7.9470198675496692E-2</v>
      </c>
      <c r="H153" s="72"/>
      <c r="I153" s="20"/>
      <c r="J153" s="24"/>
    </row>
    <row r="154" spans="1:10">
      <c r="A154" s="69">
        <v>340</v>
      </c>
      <c r="B154" s="76" t="s">
        <v>235</v>
      </c>
      <c r="C154" s="77">
        <v>845</v>
      </c>
      <c r="D154" s="77">
        <v>844</v>
      </c>
      <c r="E154" s="60">
        <f t="shared" si="10"/>
        <v>1</v>
      </c>
      <c r="F154" s="64">
        <f t="shared" si="9"/>
        <v>1.1848341232227489E-3</v>
      </c>
      <c r="H154" s="72"/>
      <c r="I154" s="20"/>
      <c r="J154" s="24"/>
    </row>
    <row r="155" spans="1:10">
      <c r="A155" s="69">
        <v>916</v>
      </c>
      <c r="B155" s="76" t="s">
        <v>108</v>
      </c>
      <c r="C155" s="77">
        <v>70</v>
      </c>
      <c r="D155" s="77">
        <v>82</v>
      </c>
      <c r="E155" s="60">
        <f t="shared" si="10"/>
        <v>-12</v>
      </c>
      <c r="F155" s="64">
        <f t="shared" si="9"/>
        <v>-0.14634146341463414</v>
      </c>
      <c r="H155" s="72"/>
      <c r="I155" s="20"/>
      <c r="J155" s="24"/>
    </row>
    <row r="156" spans="1:10">
      <c r="A156" s="69">
        <v>513</v>
      </c>
      <c r="B156" s="76" t="s">
        <v>41</v>
      </c>
      <c r="C156" s="77">
        <v>223</v>
      </c>
      <c r="D156" s="77">
        <v>243</v>
      </c>
      <c r="E156" s="60">
        <f t="shared" si="10"/>
        <v>-20</v>
      </c>
      <c r="F156" s="64">
        <f t="shared" si="9"/>
        <v>-8.2304526748971193E-2</v>
      </c>
      <c r="H156" s="73"/>
      <c r="I156" s="20"/>
      <c r="J156" s="24"/>
    </row>
    <row r="157" spans="1:10">
      <c r="A157" s="69">
        <v>127</v>
      </c>
      <c r="B157" s="76" t="s">
        <v>304</v>
      </c>
      <c r="C157" s="77">
        <v>1</v>
      </c>
      <c r="D157" s="77">
        <v>1</v>
      </c>
      <c r="E157" s="60">
        <f t="shared" si="10"/>
        <v>0</v>
      </c>
      <c r="F157" s="64">
        <f t="shared" si="9"/>
        <v>0</v>
      </c>
      <c r="H157" s="72"/>
      <c r="I157" s="20"/>
      <c r="J157" s="24"/>
    </row>
    <row r="158" spans="1:10">
      <c r="A158" s="69">
        <v>514</v>
      </c>
      <c r="B158" s="76" t="s">
        <v>6</v>
      </c>
      <c r="C158" s="77">
        <v>1742</v>
      </c>
      <c r="D158" s="77">
        <v>1685</v>
      </c>
      <c r="E158" s="60">
        <f t="shared" si="10"/>
        <v>57</v>
      </c>
      <c r="F158" s="64">
        <f t="shared" si="9"/>
        <v>3.3827893175074182E-2</v>
      </c>
      <c r="H158" s="72"/>
      <c r="I158" s="20"/>
      <c r="J158" s="24"/>
    </row>
    <row r="159" spans="1:10">
      <c r="A159" s="69">
        <v>516</v>
      </c>
      <c r="B159" s="76" t="s">
        <v>54</v>
      </c>
      <c r="C159" s="77">
        <v>113</v>
      </c>
      <c r="D159" s="77">
        <v>171</v>
      </c>
      <c r="E159" s="60">
        <f t="shared" si="10"/>
        <v>-58</v>
      </c>
      <c r="F159" s="64">
        <f t="shared" si="9"/>
        <v>-0.33918128654970758</v>
      </c>
      <c r="H159" s="72"/>
      <c r="I159" s="20"/>
      <c r="J159" s="24"/>
    </row>
    <row r="160" spans="1:10">
      <c r="A160" s="69">
        <v>227</v>
      </c>
      <c r="B160" s="76" t="s">
        <v>240</v>
      </c>
      <c r="C160" s="77">
        <v>10</v>
      </c>
      <c r="D160" s="77">
        <v>18</v>
      </c>
      <c r="E160" s="60">
        <f t="shared" si="10"/>
        <v>-8</v>
      </c>
      <c r="F160" s="64">
        <f t="shared" si="9"/>
        <v>-0.44444444444444442</v>
      </c>
      <c r="H160" s="72"/>
      <c r="I160" s="20"/>
      <c r="J160" s="24"/>
    </row>
    <row r="161" spans="1:10">
      <c r="A161" s="69">
        <v>532</v>
      </c>
      <c r="B161" s="76" t="s">
        <v>80</v>
      </c>
      <c r="C161" s="77">
        <v>78</v>
      </c>
      <c r="D161" s="77">
        <v>57</v>
      </c>
      <c r="E161" s="60">
        <f t="shared" si="10"/>
        <v>21</v>
      </c>
      <c r="F161" s="64">
        <f t="shared" si="9"/>
        <v>0.36842105263157893</v>
      </c>
      <c r="H161" s="72"/>
      <c r="I161" s="20"/>
      <c r="J161" s="24"/>
    </row>
    <row r="162" spans="1:10">
      <c r="A162" s="69">
        <v>315</v>
      </c>
      <c r="B162" s="76" t="s">
        <v>83</v>
      </c>
      <c r="C162" s="77">
        <v>24</v>
      </c>
      <c r="D162" s="77">
        <v>45</v>
      </c>
      <c r="E162" s="60">
        <f t="shared" si="10"/>
        <v>-21</v>
      </c>
      <c r="F162" s="64">
        <f t="shared" si="9"/>
        <v>-0.46666666666666667</v>
      </c>
      <c r="H162" s="72"/>
      <c r="I162" s="20"/>
      <c r="J162" s="24"/>
    </row>
    <row r="163" spans="1:10">
      <c r="A163" s="69">
        <v>917</v>
      </c>
      <c r="B163" s="76" t="s">
        <v>153</v>
      </c>
      <c r="C163" s="77">
        <v>10</v>
      </c>
      <c r="D163" s="77">
        <v>13</v>
      </c>
      <c r="E163" s="60">
        <f t="shared" si="10"/>
        <v>-3</v>
      </c>
      <c r="F163" s="64">
        <f t="shared" si="9"/>
        <v>-0.23076923076923078</v>
      </c>
      <c r="H163" s="72"/>
      <c r="I163" s="20"/>
      <c r="J163" s="24"/>
    </row>
    <row r="164" spans="1:10">
      <c r="A164" s="69">
        <v>724</v>
      </c>
      <c r="B164" s="76" t="s">
        <v>37</v>
      </c>
      <c r="C164" s="77">
        <v>188</v>
      </c>
      <c r="D164" s="77">
        <v>172</v>
      </c>
      <c r="E164" s="60">
        <f t="shared" si="10"/>
        <v>16</v>
      </c>
      <c r="F164" s="64">
        <f t="shared" si="9"/>
        <v>9.3023255813953487E-2</v>
      </c>
      <c r="H164" s="72"/>
      <c r="I164" s="20"/>
      <c r="J164" s="24"/>
    </row>
    <row r="165" spans="1:10">
      <c r="A165" s="69">
        <v>128</v>
      </c>
      <c r="B165" s="76" t="s">
        <v>109</v>
      </c>
      <c r="C165" s="77">
        <v>0</v>
      </c>
      <c r="D165" s="77">
        <v>2</v>
      </c>
      <c r="E165" s="60">
        <f t="shared" si="10"/>
        <v>-2</v>
      </c>
      <c r="F165" s="64">
        <f t="shared" si="9"/>
        <v>-1</v>
      </c>
      <c r="H165" s="72"/>
      <c r="I165" s="20"/>
      <c r="J165" s="24"/>
    </row>
    <row r="166" spans="1:10">
      <c r="A166" s="69">
        <v>723</v>
      </c>
      <c r="B166" s="76" t="s">
        <v>39</v>
      </c>
      <c r="C166" s="77">
        <v>238</v>
      </c>
      <c r="D166" s="77">
        <v>232</v>
      </c>
      <c r="E166" s="60">
        <f t="shared" si="10"/>
        <v>6</v>
      </c>
      <c r="F166" s="64">
        <f t="shared" si="9"/>
        <v>2.5862068965517241E-2</v>
      </c>
      <c r="H166" s="72"/>
      <c r="I166" s="20"/>
      <c r="J166" s="24"/>
    </row>
    <row r="167" spans="1:10">
      <c r="A167" s="69">
        <v>918</v>
      </c>
      <c r="B167" s="76" t="s">
        <v>149</v>
      </c>
      <c r="C167" s="77">
        <v>42</v>
      </c>
      <c r="D167" s="77">
        <v>69</v>
      </c>
      <c r="E167" s="60">
        <f t="shared" si="10"/>
        <v>-27</v>
      </c>
      <c r="F167" s="64">
        <f t="shared" si="9"/>
        <v>-0.39130434782608697</v>
      </c>
      <c r="H167" s="72"/>
      <c r="I167" s="20"/>
      <c r="J167" s="24"/>
    </row>
    <row r="168" spans="1:10">
      <c r="A168" s="69">
        <v>130</v>
      </c>
      <c r="B168" s="76" t="s">
        <v>53</v>
      </c>
      <c r="C168" s="77">
        <v>27</v>
      </c>
      <c r="D168" s="77">
        <v>33</v>
      </c>
      <c r="E168" s="60">
        <f t="shared" si="10"/>
        <v>-6</v>
      </c>
      <c r="F168" s="64">
        <f t="shared" si="9"/>
        <v>-0.18181818181818182</v>
      </c>
      <c r="H168" s="72"/>
      <c r="I168" s="20"/>
      <c r="J168" s="24"/>
    </row>
    <row r="169" spans="1:10">
      <c r="A169" s="69">
        <v>814</v>
      </c>
      <c r="B169" s="76" t="s">
        <v>5</v>
      </c>
      <c r="C169" s="77">
        <v>2282</v>
      </c>
      <c r="D169" s="77">
        <v>2299</v>
      </c>
      <c r="E169" s="60">
        <f t="shared" si="10"/>
        <v>-17</v>
      </c>
      <c r="F169" s="64">
        <f t="shared" si="9"/>
        <v>-7.3945193562418446E-3</v>
      </c>
      <c r="H169" s="72"/>
      <c r="I169" s="20"/>
      <c r="J169" s="24"/>
    </row>
    <row r="170" spans="1:10">
      <c r="A170" s="69">
        <v>822</v>
      </c>
      <c r="B170" s="76" t="s">
        <v>189</v>
      </c>
      <c r="C170" s="77">
        <v>631</v>
      </c>
      <c r="D170" s="77">
        <v>624</v>
      </c>
      <c r="E170" s="60">
        <f t="shared" si="10"/>
        <v>7</v>
      </c>
      <c r="F170" s="64">
        <f t="shared" si="9"/>
        <v>1.1217948717948718E-2</v>
      </c>
      <c r="H170" s="72"/>
      <c r="I170" s="20"/>
      <c r="J170" s="24"/>
    </row>
    <row r="171" spans="1:10">
      <c r="A171" s="69">
        <v>316</v>
      </c>
      <c r="B171" s="76" t="s">
        <v>110</v>
      </c>
      <c r="C171" s="77">
        <v>14</v>
      </c>
      <c r="D171" s="77">
        <v>30</v>
      </c>
      <c r="E171" s="60">
        <f t="shared" si="10"/>
        <v>-16</v>
      </c>
      <c r="F171" s="64">
        <f t="shared" si="9"/>
        <v>-0.53333333333333333</v>
      </c>
      <c r="H171" s="72"/>
      <c r="I171" s="20"/>
      <c r="J171" s="24"/>
    </row>
    <row r="172" spans="1:10">
      <c r="A172" s="69">
        <v>131</v>
      </c>
      <c r="B172" s="76" t="s">
        <v>71</v>
      </c>
      <c r="C172" s="77">
        <v>48</v>
      </c>
      <c r="D172" s="77">
        <v>105</v>
      </c>
      <c r="E172" s="60">
        <f t="shared" si="10"/>
        <v>-57</v>
      </c>
      <c r="F172" s="64">
        <f t="shared" si="9"/>
        <v>-0.54285714285714282</v>
      </c>
      <c r="H172" s="72"/>
      <c r="I172" s="20"/>
      <c r="J172" s="24"/>
    </row>
    <row r="173" spans="1:10">
      <c r="A173" s="69">
        <v>228</v>
      </c>
      <c r="B173" s="76" t="s">
        <v>100</v>
      </c>
      <c r="C173" s="77">
        <v>46</v>
      </c>
      <c r="D173" s="77">
        <v>65</v>
      </c>
      <c r="E173" s="60">
        <f t="shared" si="10"/>
        <v>-19</v>
      </c>
      <c r="F173" s="64">
        <f t="shared" si="9"/>
        <v>-0.29230769230769232</v>
      </c>
      <c r="H173" s="72"/>
      <c r="I173" s="20"/>
      <c r="J173" s="24"/>
    </row>
    <row r="174" spans="1:10">
      <c r="A174" s="69">
        <v>518</v>
      </c>
      <c r="B174" s="76" t="s">
        <v>82</v>
      </c>
      <c r="C174" s="77">
        <v>71</v>
      </c>
      <c r="D174" s="77">
        <v>56</v>
      </c>
      <c r="E174" s="60">
        <f t="shared" si="10"/>
        <v>15</v>
      </c>
      <c r="F174" s="64">
        <f t="shared" si="9"/>
        <v>0.26785714285714285</v>
      </c>
      <c r="H174" s="72"/>
      <c r="I174" s="20"/>
      <c r="J174" s="24"/>
    </row>
    <row r="175" spans="1:10">
      <c r="A175" s="69">
        <v>229</v>
      </c>
      <c r="B175" s="76" t="s">
        <v>64</v>
      </c>
      <c r="C175" s="77">
        <v>308</v>
      </c>
      <c r="D175" s="77">
        <v>372</v>
      </c>
      <c r="E175" s="60">
        <f t="shared" si="10"/>
        <v>-64</v>
      </c>
      <c r="F175" s="64">
        <f t="shared" si="9"/>
        <v>-0.17204301075268819</v>
      </c>
      <c r="H175" s="72"/>
      <c r="I175" s="20"/>
      <c r="J175" s="24"/>
    </row>
    <row r="176" spans="1:10">
      <c r="A176" s="69">
        <v>919</v>
      </c>
      <c r="B176" s="76" t="s">
        <v>191</v>
      </c>
      <c r="C176" s="77">
        <v>129</v>
      </c>
      <c r="D176" s="77">
        <v>175</v>
      </c>
      <c r="E176" s="60">
        <f t="shared" si="10"/>
        <v>-46</v>
      </c>
      <c r="F176" s="64">
        <f t="shared" si="9"/>
        <v>-0.26285714285714284</v>
      </c>
      <c r="H176" s="72"/>
      <c r="I176" s="20"/>
      <c r="J176" s="24"/>
    </row>
    <row r="177" spans="1:10">
      <c r="A177" s="69">
        <v>725</v>
      </c>
      <c r="B177" s="76" t="s">
        <v>174</v>
      </c>
      <c r="C177" s="77">
        <v>12</v>
      </c>
      <c r="D177" s="77">
        <v>7</v>
      </c>
      <c r="E177" s="60">
        <f t="shared" si="10"/>
        <v>5</v>
      </c>
      <c r="F177" s="64">
        <f t="shared" si="9"/>
        <v>0.7142857142857143</v>
      </c>
      <c r="H177" s="72"/>
      <c r="I177" s="20"/>
      <c r="J177" s="24"/>
    </row>
    <row r="178" spans="1:10">
      <c r="A178" s="69">
        <v>920</v>
      </c>
      <c r="B178" s="76" t="s">
        <v>88</v>
      </c>
      <c r="C178" s="77">
        <v>19</v>
      </c>
      <c r="D178" s="77">
        <v>47</v>
      </c>
      <c r="E178" s="60">
        <f t="shared" si="10"/>
        <v>-28</v>
      </c>
      <c r="F178" s="64">
        <f t="shared" si="9"/>
        <v>-0.5957446808510638</v>
      </c>
      <c r="H178" s="72"/>
      <c r="I178" s="20"/>
      <c r="J178" s="24"/>
    </row>
    <row r="179" spans="1:10">
      <c r="A179" s="69">
        <v>10</v>
      </c>
      <c r="B179" s="76" t="s">
        <v>265</v>
      </c>
      <c r="C179" s="77">
        <v>1</v>
      </c>
      <c r="D179" s="77">
        <v>0</v>
      </c>
      <c r="E179" s="60">
        <f t="shared" si="10"/>
        <v>1</v>
      </c>
      <c r="F179" s="79"/>
      <c r="H179" s="72"/>
      <c r="I179" s="20"/>
      <c r="J179" s="24"/>
    </row>
    <row r="180" spans="1:10">
      <c r="A180" s="69">
        <v>921</v>
      </c>
      <c r="B180" s="76" t="s">
        <v>91</v>
      </c>
      <c r="C180" s="77">
        <v>107</v>
      </c>
      <c r="D180" s="77">
        <v>93</v>
      </c>
      <c r="E180" s="60">
        <f t="shared" si="10"/>
        <v>14</v>
      </c>
      <c r="F180" s="64">
        <f>E180/D180</f>
        <v>0.15053763440860216</v>
      </c>
      <c r="H180" s="72"/>
      <c r="I180" s="20"/>
      <c r="J180" s="24"/>
    </row>
    <row r="181" spans="1:10">
      <c r="A181" s="69">
        <v>317</v>
      </c>
      <c r="B181" s="76" t="s">
        <v>121</v>
      </c>
      <c r="C181" s="77">
        <v>28</v>
      </c>
      <c r="D181" s="77">
        <v>22</v>
      </c>
      <c r="E181" s="60">
        <f t="shared" si="10"/>
        <v>6</v>
      </c>
      <c r="F181" s="64">
        <f>E181/D181</f>
        <v>0.27272727272727271</v>
      </c>
      <c r="H181" s="72"/>
      <c r="I181" s="20"/>
      <c r="J181" s="24"/>
    </row>
    <row r="182" spans="1:10">
      <c r="A182" s="69">
        <v>132</v>
      </c>
      <c r="B182" s="76" t="s">
        <v>249</v>
      </c>
      <c r="C182" s="77">
        <v>2</v>
      </c>
      <c r="D182" s="77">
        <v>14</v>
      </c>
      <c r="E182" s="60">
        <f t="shared" si="10"/>
        <v>-12</v>
      </c>
      <c r="F182" s="64">
        <f>E182/D182</f>
        <v>-0.8571428571428571</v>
      </c>
      <c r="H182" s="72"/>
      <c r="I182" s="20"/>
      <c r="J182" s="24"/>
    </row>
    <row r="183" spans="1:10">
      <c r="A183" s="69">
        <v>230</v>
      </c>
      <c r="B183" s="76" t="s">
        <v>143</v>
      </c>
      <c r="C183" s="77">
        <v>57</v>
      </c>
      <c r="D183" s="77">
        <v>53</v>
      </c>
      <c r="E183" s="60">
        <f t="shared" si="10"/>
        <v>4</v>
      </c>
      <c r="F183" s="64">
        <f>E183/D183</f>
        <v>7.5471698113207544E-2</v>
      </c>
      <c r="H183" s="72"/>
      <c r="I183" s="20"/>
      <c r="J183" s="24"/>
    </row>
    <row r="184" spans="1:10">
      <c r="A184" s="69">
        <v>231</v>
      </c>
      <c r="B184" s="76" t="s">
        <v>282</v>
      </c>
      <c r="C184" s="77">
        <v>1</v>
      </c>
      <c r="D184" s="77">
        <v>0</v>
      </c>
      <c r="E184" s="60">
        <f t="shared" si="10"/>
        <v>1</v>
      </c>
      <c r="F184" s="79"/>
      <c r="H184" s="72"/>
      <c r="I184" s="20"/>
      <c r="J184" s="24"/>
    </row>
    <row r="185" spans="1:10">
      <c r="A185" s="69">
        <v>235</v>
      </c>
      <c r="B185" s="76" t="s">
        <v>105</v>
      </c>
      <c r="C185" s="77">
        <v>17</v>
      </c>
      <c r="D185" s="77">
        <v>13</v>
      </c>
      <c r="E185" s="60">
        <f t="shared" si="10"/>
        <v>4</v>
      </c>
      <c r="F185" s="64">
        <f t="shared" ref="F185:F193" si="11">E185/D185</f>
        <v>0.30769230769230771</v>
      </c>
      <c r="H185" s="72"/>
      <c r="I185" s="20"/>
      <c r="J185" s="24"/>
    </row>
    <row r="186" spans="1:10">
      <c r="A186" s="69">
        <v>541</v>
      </c>
      <c r="B186" s="76" t="s">
        <v>236</v>
      </c>
      <c r="C186" s="77">
        <v>17</v>
      </c>
      <c r="D186" s="77">
        <v>13</v>
      </c>
      <c r="E186" s="60">
        <f t="shared" si="10"/>
        <v>4</v>
      </c>
      <c r="F186" s="64">
        <f t="shared" si="11"/>
        <v>0.30769230769230771</v>
      </c>
      <c r="H186" s="72"/>
      <c r="I186" s="20"/>
      <c r="J186" s="24"/>
    </row>
    <row r="187" spans="1:10">
      <c r="A187" s="69">
        <v>559</v>
      </c>
      <c r="B187" s="76" t="s">
        <v>241</v>
      </c>
      <c r="C187" s="77">
        <v>53</v>
      </c>
      <c r="D187" s="77">
        <v>9</v>
      </c>
      <c r="E187" s="60">
        <f t="shared" si="10"/>
        <v>44</v>
      </c>
      <c r="F187" s="64">
        <f t="shared" si="11"/>
        <v>4.8888888888888893</v>
      </c>
      <c r="H187" s="72"/>
      <c r="I187" s="20"/>
      <c r="J187" s="24"/>
    </row>
    <row r="188" spans="1:10">
      <c r="A188" s="69">
        <v>542</v>
      </c>
      <c r="B188" s="76" t="s">
        <v>224</v>
      </c>
      <c r="C188" s="77">
        <v>29</v>
      </c>
      <c r="D188" s="77">
        <v>18</v>
      </c>
      <c r="E188" s="60">
        <f t="shared" si="10"/>
        <v>11</v>
      </c>
      <c r="F188" s="64">
        <f t="shared" si="11"/>
        <v>0.61111111111111116</v>
      </c>
      <c r="H188" s="72"/>
      <c r="I188" s="20"/>
      <c r="J188" s="24"/>
    </row>
    <row r="189" spans="1:10">
      <c r="A189" s="69">
        <v>318</v>
      </c>
      <c r="B189" s="76" t="s">
        <v>246</v>
      </c>
      <c r="C189" s="77">
        <v>45</v>
      </c>
      <c r="D189" s="77">
        <v>61</v>
      </c>
      <c r="E189" s="60">
        <f t="shared" si="10"/>
        <v>-16</v>
      </c>
      <c r="F189" s="64">
        <f t="shared" si="11"/>
        <v>-0.26229508196721313</v>
      </c>
      <c r="H189" s="72"/>
      <c r="I189" s="20"/>
      <c r="J189" s="24"/>
    </row>
    <row r="190" spans="1:10">
      <c r="A190" s="69">
        <v>925</v>
      </c>
      <c r="B190" s="76" t="s">
        <v>97</v>
      </c>
      <c r="C190" s="77">
        <v>686</v>
      </c>
      <c r="D190" s="77">
        <v>615</v>
      </c>
      <c r="E190" s="60">
        <f t="shared" si="10"/>
        <v>71</v>
      </c>
      <c r="F190" s="64">
        <f t="shared" si="11"/>
        <v>0.11544715447154472</v>
      </c>
      <c r="H190" s="72"/>
      <c r="I190" s="20"/>
      <c r="J190" s="24"/>
    </row>
    <row r="191" spans="1:10">
      <c r="A191" s="69">
        <v>133</v>
      </c>
      <c r="B191" s="76" t="s">
        <v>141</v>
      </c>
      <c r="C191" s="77">
        <v>24</v>
      </c>
      <c r="D191" s="77">
        <v>5</v>
      </c>
      <c r="E191" s="60">
        <f t="shared" si="10"/>
        <v>19</v>
      </c>
      <c r="F191" s="64">
        <f t="shared" si="11"/>
        <v>3.8</v>
      </c>
      <c r="H191" s="72"/>
      <c r="I191" s="20"/>
      <c r="J191" s="24"/>
    </row>
    <row r="192" spans="1:10">
      <c r="A192" s="69">
        <v>813</v>
      </c>
      <c r="B192" s="76" t="s">
        <v>330</v>
      </c>
      <c r="C192" s="77">
        <v>106</v>
      </c>
      <c r="D192" s="77">
        <v>147</v>
      </c>
      <c r="E192" s="60">
        <f t="shared" si="10"/>
        <v>-41</v>
      </c>
      <c r="F192" s="64">
        <f t="shared" si="11"/>
        <v>-0.27891156462585032</v>
      </c>
      <c r="H192" s="72"/>
      <c r="I192" s="20"/>
      <c r="J192" s="24"/>
    </row>
    <row r="193" spans="1:10">
      <c r="A193" s="69">
        <v>236</v>
      </c>
      <c r="B193" s="76" t="s">
        <v>195</v>
      </c>
      <c r="C193" s="77">
        <v>131</v>
      </c>
      <c r="D193" s="77">
        <v>85</v>
      </c>
      <c r="E193" s="60">
        <f t="shared" si="10"/>
        <v>46</v>
      </c>
      <c r="F193" s="64">
        <f t="shared" si="11"/>
        <v>0.54117647058823526</v>
      </c>
      <c r="H193" s="72"/>
      <c r="I193" s="20"/>
      <c r="J193" s="24"/>
    </row>
    <row r="194" spans="1:10">
      <c r="A194" s="69">
        <v>319</v>
      </c>
      <c r="B194" s="76" t="s">
        <v>318</v>
      </c>
      <c r="C194" s="77">
        <v>1</v>
      </c>
      <c r="D194" s="77">
        <v>0</v>
      </c>
      <c r="E194" s="60">
        <f t="shared" si="10"/>
        <v>1</v>
      </c>
      <c r="F194" s="79"/>
      <c r="H194" s="72"/>
      <c r="I194" s="20"/>
      <c r="J194" s="24"/>
    </row>
    <row r="195" spans="1:10">
      <c r="A195" s="69">
        <v>320</v>
      </c>
      <c r="B195" s="76" t="s">
        <v>205</v>
      </c>
      <c r="C195" s="77">
        <v>104</v>
      </c>
      <c r="D195" s="77">
        <v>86</v>
      </c>
      <c r="E195" s="60">
        <f t="shared" si="10"/>
        <v>18</v>
      </c>
      <c r="F195" s="64">
        <f t="shared" ref="F195:F203" si="12">E195/D195</f>
        <v>0.20930232558139536</v>
      </c>
      <c r="H195" s="72"/>
      <c r="I195" s="20"/>
      <c r="J195" s="24"/>
    </row>
    <row r="196" spans="1:10">
      <c r="A196" s="69">
        <v>519</v>
      </c>
      <c r="B196" s="76" t="s">
        <v>29</v>
      </c>
      <c r="C196" s="77">
        <v>157</v>
      </c>
      <c r="D196" s="77">
        <v>127</v>
      </c>
      <c r="E196" s="60">
        <f t="shared" si="10"/>
        <v>30</v>
      </c>
      <c r="F196" s="64">
        <f t="shared" si="12"/>
        <v>0.23622047244094488</v>
      </c>
      <c r="H196" s="72"/>
      <c r="I196" s="20"/>
      <c r="J196" s="24"/>
    </row>
    <row r="197" spans="1:10">
      <c r="A197" s="69">
        <v>520</v>
      </c>
      <c r="B197" s="76" t="s">
        <v>51</v>
      </c>
      <c r="C197" s="77">
        <v>48</v>
      </c>
      <c r="D197" s="77">
        <v>30</v>
      </c>
      <c r="E197" s="60">
        <f t="shared" ref="E197:E260" si="13">C197-D197</f>
        <v>18</v>
      </c>
      <c r="F197" s="64">
        <f t="shared" si="12"/>
        <v>0.6</v>
      </c>
      <c r="H197" s="72"/>
      <c r="I197" s="20"/>
      <c r="J197" s="24"/>
    </row>
    <row r="198" spans="1:10">
      <c r="A198" s="69">
        <v>521</v>
      </c>
      <c r="B198" s="76" t="s">
        <v>107</v>
      </c>
      <c r="C198" s="77">
        <v>41</v>
      </c>
      <c r="D198" s="77">
        <v>35</v>
      </c>
      <c r="E198" s="60">
        <f t="shared" si="13"/>
        <v>6</v>
      </c>
      <c r="F198" s="64">
        <f t="shared" si="12"/>
        <v>0.17142857142857143</v>
      </c>
      <c r="H198" s="72"/>
      <c r="I198" s="20"/>
      <c r="J198" s="24"/>
    </row>
    <row r="199" spans="1:10">
      <c r="A199" s="69">
        <v>522</v>
      </c>
      <c r="B199" s="76" t="s">
        <v>273</v>
      </c>
      <c r="C199" s="77">
        <v>714</v>
      </c>
      <c r="D199" s="77">
        <v>624</v>
      </c>
      <c r="E199" s="60">
        <f t="shared" si="13"/>
        <v>90</v>
      </c>
      <c r="F199" s="64">
        <f t="shared" si="12"/>
        <v>0.14423076923076922</v>
      </c>
      <c r="H199" s="72"/>
      <c r="I199" s="20"/>
      <c r="J199" s="24"/>
    </row>
    <row r="200" spans="1:10">
      <c r="A200" s="69">
        <v>523</v>
      </c>
      <c r="B200" s="76" t="s">
        <v>130</v>
      </c>
      <c r="C200" s="77">
        <v>14</v>
      </c>
      <c r="D200" s="77">
        <v>21</v>
      </c>
      <c r="E200" s="60">
        <f t="shared" si="13"/>
        <v>-7</v>
      </c>
      <c r="F200" s="64">
        <f t="shared" si="12"/>
        <v>-0.33333333333333331</v>
      </c>
      <c r="H200" s="72"/>
      <c r="I200" s="20"/>
      <c r="J200" s="24"/>
    </row>
    <row r="201" spans="1:10">
      <c r="A201" s="69">
        <v>321</v>
      </c>
      <c r="B201" s="76" t="s">
        <v>183</v>
      </c>
      <c r="C201" s="77">
        <v>81</v>
      </c>
      <c r="D201" s="77">
        <v>80</v>
      </c>
      <c r="E201" s="60">
        <f t="shared" si="13"/>
        <v>1</v>
      </c>
      <c r="F201" s="64">
        <f t="shared" si="12"/>
        <v>1.2500000000000001E-2</v>
      </c>
      <c r="H201" s="72"/>
      <c r="I201" s="20"/>
      <c r="J201" s="24"/>
    </row>
    <row r="202" spans="1:10">
      <c r="A202" s="69">
        <v>815</v>
      </c>
      <c r="B202" s="76" t="s">
        <v>133</v>
      </c>
      <c r="C202" s="77">
        <v>368</v>
      </c>
      <c r="D202" s="77">
        <v>370</v>
      </c>
      <c r="E202" s="60">
        <f t="shared" si="13"/>
        <v>-2</v>
      </c>
      <c r="F202" s="64">
        <f t="shared" si="12"/>
        <v>-5.4054054054054057E-3</v>
      </c>
      <c r="H202" s="72"/>
      <c r="I202" s="20"/>
      <c r="J202" s="24"/>
    </row>
    <row r="203" spans="1:10">
      <c r="A203" s="69">
        <v>134</v>
      </c>
      <c r="B203" s="76" t="s">
        <v>180</v>
      </c>
      <c r="C203" s="77">
        <v>23</v>
      </c>
      <c r="D203" s="77">
        <v>44</v>
      </c>
      <c r="E203" s="60">
        <f t="shared" si="13"/>
        <v>-21</v>
      </c>
      <c r="F203" s="64">
        <f t="shared" si="12"/>
        <v>-0.47727272727272729</v>
      </c>
      <c r="H203" s="72"/>
      <c r="I203" s="20"/>
      <c r="J203" s="24"/>
    </row>
    <row r="204" spans="1:10">
      <c r="A204" s="69">
        <v>653</v>
      </c>
      <c r="B204" s="76" t="s">
        <v>324</v>
      </c>
      <c r="C204" s="77">
        <v>1</v>
      </c>
      <c r="D204" s="77">
        <v>0</v>
      </c>
      <c r="E204" s="60">
        <f t="shared" si="13"/>
        <v>1</v>
      </c>
      <c r="F204" s="79"/>
      <c r="H204" s="72"/>
      <c r="I204" s="20"/>
      <c r="J204" s="24"/>
    </row>
    <row r="205" spans="1:10">
      <c r="A205" s="69">
        <v>926</v>
      </c>
      <c r="B205" s="76" t="s">
        <v>33</v>
      </c>
      <c r="C205" s="77">
        <v>489</v>
      </c>
      <c r="D205" s="77">
        <v>498</v>
      </c>
      <c r="E205" s="60">
        <f t="shared" si="13"/>
        <v>-9</v>
      </c>
      <c r="F205" s="64">
        <f>E205/D205</f>
        <v>-1.8072289156626505E-2</v>
      </c>
      <c r="H205" s="72"/>
      <c r="I205" s="20"/>
      <c r="J205" s="24"/>
    </row>
    <row r="206" spans="1:10">
      <c r="A206" s="69">
        <v>322</v>
      </c>
      <c r="B206" s="76" t="s">
        <v>234</v>
      </c>
      <c r="C206" s="77">
        <v>124</v>
      </c>
      <c r="D206" s="77">
        <v>151</v>
      </c>
      <c r="E206" s="60">
        <f t="shared" si="13"/>
        <v>-27</v>
      </c>
      <c r="F206" s="64">
        <f>E206/D206</f>
        <v>-0.17880794701986755</v>
      </c>
      <c r="H206" s="72"/>
      <c r="I206" s="20"/>
      <c r="J206" s="24"/>
    </row>
    <row r="207" spans="1:10">
      <c r="A207" s="69">
        <v>927</v>
      </c>
      <c r="B207" s="76" t="s">
        <v>58</v>
      </c>
      <c r="C207" s="77">
        <v>52</v>
      </c>
      <c r="D207" s="77">
        <v>41</v>
      </c>
      <c r="E207" s="60">
        <f t="shared" si="13"/>
        <v>11</v>
      </c>
      <c r="F207" s="64">
        <f>E207/D207</f>
        <v>0.26829268292682928</v>
      </c>
      <c r="H207" s="72"/>
      <c r="I207" s="20"/>
      <c r="J207" s="24"/>
    </row>
    <row r="208" spans="1:10">
      <c r="A208" s="69">
        <v>726</v>
      </c>
      <c r="B208" s="76" t="s">
        <v>328</v>
      </c>
      <c r="C208" s="77">
        <v>1</v>
      </c>
      <c r="D208" s="77">
        <v>0</v>
      </c>
      <c r="E208" s="60">
        <f t="shared" si="13"/>
        <v>1</v>
      </c>
      <c r="F208" s="79"/>
      <c r="H208" s="72"/>
      <c r="I208" s="20"/>
      <c r="J208" s="24"/>
    </row>
    <row r="209" spans="1:10">
      <c r="A209" s="69">
        <v>816</v>
      </c>
      <c r="B209" s="76" t="s">
        <v>186</v>
      </c>
      <c r="C209" s="77">
        <v>224</v>
      </c>
      <c r="D209" s="77">
        <v>230</v>
      </c>
      <c r="E209" s="60">
        <f t="shared" si="13"/>
        <v>-6</v>
      </c>
      <c r="F209" s="64">
        <f>E209/D209</f>
        <v>-2.6086956521739129E-2</v>
      </c>
      <c r="H209" s="72"/>
      <c r="I209" s="20"/>
      <c r="J209" s="24"/>
    </row>
    <row r="210" spans="1:10">
      <c r="A210" s="69">
        <v>238</v>
      </c>
      <c r="B210" s="76" t="s">
        <v>287</v>
      </c>
      <c r="C210" s="77">
        <v>1</v>
      </c>
      <c r="D210" s="77">
        <v>17</v>
      </c>
      <c r="E210" s="60">
        <f t="shared" si="13"/>
        <v>-16</v>
      </c>
      <c r="F210" s="64">
        <f>E210/D210</f>
        <v>-0.94117647058823528</v>
      </c>
      <c r="H210" s="72"/>
      <c r="I210" s="20"/>
      <c r="J210" s="24"/>
    </row>
    <row r="211" spans="1:10">
      <c r="A211" s="69">
        <v>543</v>
      </c>
      <c r="B211" s="76" t="s">
        <v>319</v>
      </c>
      <c r="C211" s="77">
        <v>1</v>
      </c>
      <c r="D211" s="77">
        <v>0</v>
      </c>
      <c r="E211" s="60">
        <f t="shared" si="13"/>
        <v>1</v>
      </c>
      <c r="F211" s="79"/>
      <c r="H211" s="72"/>
      <c r="I211" s="20"/>
      <c r="J211" s="24"/>
    </row>
    <row r="212" spans="1:10">
      <c r="A212" s="69">
        <v>544</v>
      </c>
      <c r="B212" s="76" t="s">
        <v>257</v>
      </c>
      <c r="C212" s="77">
        <v>26</v>
      </c>
      <c r="D212" s="77">
        <v>13</v>
      </c>
      <c r="E212" s="60">
        <f t="shared" si="13"/>
        <v>13</v>
      </c>
      <c r="F212" s="64">
        <f>E212/D212</f>
        <v>1</v>
      </c>
      <c r="H212" s="72"/>
      <c r="I212" s="20"/>
      <c r="J212" s="24"/>
    </row>
    <row r="213" spans="1:10">
      <c r="A213" s="69">
        <v>545</v>
      </c>
      <c r="B213" s="76" t="s">
        <v>306</v>
      </c>
      <c r="C213" s="77">
        <v>0</v>
      </c>
      <c r="D213" s="77">
        <v>2</v>
      </c>
      <c r="E213" s="60">
        <f t="shared" si="13"/>
        <v>-2</v>
      </c>
      <c r="F213" s="64">
        <f>E213/D213</f>
        <v>-1</v>
      </c>
      <c r="H213" s="72"/>
      <c r="I213" s="20"/>
      <c r="J213" s="24"/>
    </row>
    <row r="214" spans="1:10">
      <c r="A214" s="69">
        <v>654</v>
      </c>
      <c r="B214" s="76" t="s">
        <v>212</v>
      </c>
      <c r="C214" s="77">
        <v>164</v>
      </c>
      <c r="D214" s="77">
        <v>203</v>
      </c>
      <c r="E214" s="60">
        <f t="shared" si="13"/>
        <v>-39</v>
      </c>
      <c r="F214" s="64">
        <f>E214/D214</f>
        <v>-0.19211822660098521</v>
      </c>
      <c r="H214" s="72"/>
      <c r="I214" s="20"/>
      <c r="J214" s="24"/>
    </row>
    <row r="215" spans="1:10">
      <c r="A215" s="69">
        <v>655</v>
      </c>
      <c r="B215" s="76" t="s">
        <v>299</v>
      </c>
      <c r="C215" s="77">
        <v>15</v>
      </c>
      <c r="D215" s="77">
        <v>0</v>
      </c>
      <c r="E215" s="60">
        <f t="shared" si="13"/>
        <v>15</v>
      </c>
      <c r="F215" s="79"/>
      <c r="H215" s="72"/>
      <c r="I215" s="20"/>
      <c r="J215" s="24"/>
    </row>
    <row r="216" spans="1:10">
      <c r="A216" s="69">
        <v>931</v>
      </c>
      <c r="B216" s="76" t="s">
        <v>114</v>
      </c>
      <c r="C216" s="77">
        <v>131</v>
      </c>
      <c r="D216" s="77">
        <v>151</v>
      </c>
      <c r="E216" s="60">
        <f t="shared" si="13"/>
        <v>-20</v>
      </c>
      <c r="F216" s="64">
        <f>E216/D216</f>
        <v>-0.13245033112582782</v>
      </c>
      <c r="H216" s="72"/>
      <c r="I216" s="20"/>
      <c r="J216" s="24"/>
    </row>
    <row r="217" spans="1:10">
      <c r="A217" s="69">
        <v>932</v>
      </c>
      <c r="B217" s="76" t="s">
        <v>276</v>
      </c>
      <c r="C217" s="77">
        <v>109</v>
      </c>
      <c r="D217" s="77">
        <v>117</v>
      </c>
      <c r="E217" s="60">
        <f t="shared" si="13"/>
        <v>-8</v>
      </c>
      <c r="F217" s="64">
        <f>E217/D217</f>
        <v>-6.8376068376068383E-2</v>
      </c>
      <c r="H217" s="72"/>
      <c r="I217" s="20"/>
      <c r="J217" s="24"/>
    </row>
    <row r="218" spans="1:10">
      <c r="A218" s="69">
        <v>232</v>
      </c>
      <c r="B218" s="76" t="s">
        <v>231</v>
      </c>
      <c r="C218" s="77">
        <v>159</v>
      </c>
      <c r="D218" s="77">
        <v>120</v>
      </c>
      <c r="E218" s="60">
        <f t="shared" si="13"/>
        <v>39</v>
      </c>
      <c r="F218" s="64">
        <f>E218/D218</f>
        <v>0.32500000000000001</v>
      </c>
      <c r="H218" s="72"/>
      <c r="I218" s="20"/>
      <c r="J218" s="24"/>
    </row>
    <row r="219" spans="1:10">
      <c r="A219" s="69">
        <v>682</v>
      </c>
      <c r="B219" s="76" t="s">
        <v>290</v>
      </c>
      <c r="C219" s="77">
        <v>7</v>
      </c>
      <c r="D219" s="77">
        <v>0</v>
      </c>
      <c r="E219" s="60">
        <f t="shared" si="13"/>
        <v>7</v>
      </c>
      <c r="F219" s="79"/>
      <c r="H219" s="72"/>
      <c r="I219" s="20"/>
      <c r="J219" s="24"/>
    </row>
    <row r="220" spans="1:10">
      <c r="A220" s="69">
        <v>548</v>
      </c>
      <c r="B220" s="76" t="s">
        <v>320</v>
      </c>
      <c r="C220" s="77">
        <v>1</v>
      </c>
      <c r="D220" s="77">
        <v>0</v>
      </c>
      <c r="E220" s="60">
        <f t="shared" si="13"/>
        <v>1</v>
      </c>
      <c r="F220" s="79"/>
      <c r="H220" s="72"/>
      <c r="I220" s="20"/>
      <c r="J220" s="24"/>
    </row>
    <row r="221" spans="1:10">
      <c r="A221" s="69">
        <v>549</v>
      </c>
      <c r="B221" s="76" t="s">
        <v>307</v>
      </c>
      <c r="C221" s="77">
        <v>4</v>
      </c>
      <c r="D221" s="77">
        <v>7</v>
      </c>
      <c r="E221" s="60">
        <f t="shared" si="13"/>
        <v>-3</v>
      </c>
      <c r="F221" s="64">
        <f t="shared" ref="F221:F227" si="14">E221/D221</f>
        <v>-0.42857142857142855</v>
      </c>
      <c r="H221" s="72"/>
      <c r="I221" s="20"/>
      <c r="J221" s="24"/>
    </row>
    <row r="222" spans="1:10">
      <c r="A222" s="69">
        <v>550</v>
      </c>
      <c r="B222" s="76" t="s">
        <v>308</v>
      </c>
      <c r="C222" s="77">
        <v>0</v>
      </c>
      <c r="D222" s="77">
        <v>4</v>
      </c>
      <c r="E222" s="60">
        <f t="shared" si="13"/>
        <v>-4</v>
      </c>
      <c r="F222" s="64">
        <f t="shared" si="14"/>
        <v>-1</v>
      </c>
      <c r="H222" s="72"/>
      <c r="I222" s="20"/>
      <c r="J222" s="24"/>
    </row>
    <row r="223" spans="1:10">
      <c r="A223" s="69">
        <v>553</v>
      </c>
      <c r="B223" s="76" t="s">
        <v>237</v>
      </c>
      <c r="C223" s="77">
        <v>9</v>
      </c>
      <c r="D223" s="77">
        <v>22</v>
      </c>
      <c r="E223" s="60">
        <f t="shared" si="13"/>
        <v>-13</v>
      </c>
      <c r="F223" s="64">
        <f t="shared" si="14"/>
        <v>-0.59090909090909094</v>
      </c>
      <c r="H223" s="72"/>
      <c r="I223" s="20"/>
      <c r="J223" s="24"/>
    </row>
    <row r="224" spans="1:10">
      <c r="A224" s="69">
        <v>556</v>
      </c>
      <c r="B224" s="76" t="s">
        <v>119</v>
      </c>
      <c r="C224" s="77">
        <v>30</v>
      </c>
      <c r="D224" s="77">
        <v>19</v>
      </c>
      <c r="E224" s="60">
        <f t="shared" si="13"/>
        <v>11</v>
      </c>
      <c r="F224" s="64">
        <f t="shared" si="14"/>
        <v>0.57894736842105265</v>
      </c>
      <c r="H224" s="72"/>
      <c r="I224" s="20"/>
      <c r="J224" s="24"/>
    </row>
    <row r="225" spans="1:10">
      <c r="A225" s="69">
        <v>728</v>
      </c>
      <c r="B225" s="76" t="s">
        <v>147</v>
      </c>
      <c r="C225" s="77">
        <v>138</v>
      </c>
      <c r="D225" s="77">
        <v>136</v>
      </c>
      <c r="E225" s="60">
        <f t="shared" si="13"/>
        <v>2</v>
      </c>
      <c r="F225" s="64">
        <f t="shared" si="14"/>
        <v>1.4705882352941176E-2</v>
      </c>
      <c r="H225" s="72"/>
      <c r="I225" s="20"/>
      <c r="J225" s="24"/>
    </row>
    <row r="226" spans="1:10">
      <c r="A226" s="69">
        <v>135</v>
      </c>
      <c r="B226" s="76" t="s">
        <v>173</v>
      </c>
      <c r="C226" s="77">
        <v>35</v>
      </c>
      <c r="D226" s="77">
        <v>30</v>
      </c>
      <c r="E226" s="60">
        <f t="shared" si="13"/>
        <v>5</v>
      </c>
      <c r="F226" s="64">
        <f t="shared" si="14"/>
        <v>0.16666666666666666</v>
      </c>
      <c r="H226" s="72"/>
      <c r="I226" s="20"/>
      <c r="J226" s="24"/>
    </row>
    <row r="227" spans="1:10">
      <c r="A227" s="69">
        <v>535</v>
      </c>
      <c r="B227" s="76" t="s">
        <v>244</v>
      </c>
      <c r="C227" s="77">
        <v>456</v>
      </c>
      <c r="D227" s="77">
        <v>350</v>
      </c>
      <c r="E227" s="60">
        <f t="shared" si="13"/>
        <v>106</v>
      </c>
      <c r="F227" s="64">
        <f t="shared" si="14"/>
        <v>0.30285714285714288</v>
      </c>
      <c r="H227" s="72"/>
      <c r="I227" s="20"/>
      <c r="J227" s="24"/>
    </row>
    <row r="228" spans="1:10">
      <c r="A228" s="69">
        <v>658</v>
      </c>
      <c r="B228" s="76" t="s">
        <v>325</v>
      </c>
      <c r="C228" s="77">
        <v>1</v>
      </c>
      <c r="D228" s="77">
        <v>0</v>
      </c>
      <c r="E228" s="60">
        <f t="shared" si="13"/>
        <v>1</v>
      </c>
      <c r="F228" s="79"/>
      <c r="H228" s="72"/>
      <c r="I228" s="20"/>
      <c r="J228" s="24"/>
    </row>
    <row r="229" spans="1:10">
      <c r="A229" s="69">
        <v>817</v>
      </c>
      <c r="B229" s="76" t="s">
        <v>179</v>
      </c>
      <c r="C229" s="77">
        <v>288</v>
      </c>
      <c r="D229" s="77">
        <v>213</v>
      </c>
      <c r="E229" s="60">
        <f t="shared" si="13"/>
        <v>75</v>
      </c>
      <c r="F229" s="64">
        <f t="shared" ref="F229:F239" si="15">E229/D229</f>
        <v>0.352112676056338</v>
      </c>
      <c r="H229" s="72"/>
      <c r="I229" s="20"/>
      <c r="J229" s="24"/>
    </row>
    <row r="230" spans="1:10">
      <c r="A230" s="69">
        <v>659</v>
      </c>
      <c r="B230" s="76" t="s">
        <v>275</v>
      </c>
      <c r="C230" s="77">
        <v>0</v>
      </c>
      <c r="D230" s="77">
        <v>6</v>
      </c>
      <c r="E230" s="60">
        <f t="shared" si="13"/>
        <v>-6</v>
      </c>
      <c r="F230" s="64">
        <f t="shared" si="15"/>
        <v>-1</v>
      </c>
      <c r="H230" s="72"/>
      <c r="I230" s="20"/>
      <c r="J230" s="24"/>
    </row>
    <row r="231" spans="1:10">
      <c r="A231" s="69">
        <v>941</v>
      </c>
      <c r="B231" s="76" t="s">
        <v>278</v>
      </c>
      <c r="C231" s="77">
        <v>112</v>
      </c>
      <c r="D231" s="77">
        <v>111</v>
      </c>
      <c r="E231" s="60">
        <f t="shared" si="13"/>
        <v>1</v>
      </c>
      <c r="F231" s="64">
        <f t="shared" si="15"/>
        <v>9.0090090090090089E-3</v>
      </c>
      <c r="H231" s="72"/>
      <c r="I231" s="20"/>
      <c r="J231" s="24"/>
    </row>
    <row r="232" spans="1:10">
      <c r="A232" s="69">
        <v>912</v>
      </c>
      <c r="B232" s="76" t="s">
        <v>261</v>
      </c>
      <c r="C232" s="77">
        <v>607</v>
      </c>
      <c r="D232" s="77">
        <v>626</v>
      </c>
      <c r="E232" s="60">
        <f t="shared" si="13"/>
        <v>-19</v>
      </c>
      <c r="F232" s="64">
        <f t="shared" si="15"/>
        <v>-3.035143769968051E-2</v>
      </c>
      <c r="H232" s="72"/>
      <c r="I232" s="20"/>
      <c r="J232" s="24"/>
    </row>
    <row r="233" spans="1:10">
      <c r="A233" s="69">
        <v>922</v>
      </c>
      <c r="B233" s="76" t="s">
        <v>262</v>
      </c>
      <c r="C233" s="77">
        <v>381</v>
      </c>
      <c r="D233" s="77">
        <v>312</v>
      </c>
      <c r="E233" s="60">
        <f t="shared" si="13"/>
        <v>69</v>
      </c>
      <c r="F233" s="64">
        <f t="shared" si="15"/>
        <v>0.22115384615384615</v>
      </c>
      <c r="H233" s="72"/>
      <c r="I233" s="20"/>
      <c r="J233" s="24"/>
    </row>
    <row r="234" spans="1:10">
      <c r="A234" s="69">
        <v>935</v>
      </c>
      <c r="B234" s="76" t="s">
        <v>277</v>
      </c>
      <c r="C234" s="77">
        <v>396</v>
      </c>
      <c r="D234" s="77">
        <v>444</v>
      </c>
      <c r="E234" s="60">
        <f t="shared" si="13"/>
        <v>-48</v>
      </c>
      <c r="F234" s="64">
        <f t="shared" si="15"/>
        <v>-0.10810810810810811</v>
      </c>
      <c r="H234" s="72"/>
      <c r="I234" s="20"/>
      <c r="J234" s="24"/>
    </row>
    <row r="235" spans="1:10">
      <c r="A235" s="69">
        <v>938</v>
      </c>
      <c r="B235" s="76" t="s">
        <v>263</v>
      </c>
      <c r="C235" s="77">
        <v>160</v>
      </c>
      <c r="D235" s="77">
        <v>196</v>
      </c>
      <c r="E235" s="60">
        <f t="shared" si="13"/>
        <v>-36</v>
      </c>
      <c r="F235" s="64">
        <f t="shared" si="15"/>
        <v>-0.18367346938775511</v>
      </c>
      <c r="H235" s="72"/>
      <c r="I235" s="20"/>
      <c r="J235" s="24"/>
    </row>
    <row r="236" spans="1:10">
      <c r="A236" s="69">
        <v>137</v>
      </c>
      <c r="B236" s="76" t="s">
        <v>120</v>
      </c>
      <c r="C236" s="77">
        <v>40</v>
      </c>
      <c r="D236" s="77">
        <v>45</v>
      </c>
      <c r="E236" s="60">
        <f t="shared" si="13"/>
        <v>-5</v>
      </c>
      <c r="F236" s="64">
        <f t="shared" si="15"/>
        <v>-0.1111111111111111</v>
      </c>
      <c r="H236" s="72"/>
      <c r="I236" s="20"/>
      <c r="J236" s="24"/>
    </row>
    <row r="237" spans="1:10">
      <c r="A237" s="69">
        <v>138</v>
      </c>
      <c r="B237" s="76" t="s">
        <v>160</v>
      </c>
      <c r="C237" s="77">
        <v>138</v>
      </c>
      <c r="D237" s="77">
        <v>111</v>
      </c>
      <c r="E237" s="60">
        <f t="shared" si="13"/>
        <v>27</v>
      </c>
      <c r="F237" s="64">
        <f t="shared" si="15"/>
        <v>0.24324324324324326</v>
      </c>
      <c r="H237" s="72"/>
      <c r="I237" s="20"/>
      <c r="J237" s="24"/>
    </row>
    <row r="238" spans="1:10">
      <c r="A238" s="69">
        <v>239</v>
      </c>
      <c r="B238" s="76" t="s">
        <v>65</v>
      </c>
      <c r="C238" s="77">
        <v>78</v>
      </c>
      <c r="D238" s="77">
        <v>78</v>
      </c>
      <c r="E238" s="60">
        <f t="shared" si="13"/>
        <v>0</v>
      </c>
      <c r="F238" s="64">
        <f t="shared" si="15"/>
        <v>0</v>
      </c>
      <c r="H238" s="72"/>
      <c r="I238" s="20"/>
      <c r="J238" s="24"/>
    </row>
    <row r="239" spans="1:10">
      <c r="A239" s="69">
        <v>240</v>
      </c>
      <c r="B239" s="76" t="s">
        <v>162</v>
      </c>
      <c r="C239" s="77">
        <v>6</v>
      </c>
      <c r="D239" s="77">
        <v>26</v>
      </c>
      <c r="E239" s="60">
        <f t="shared" si="13"/>
        <v>-20</v>
      </c>
      <c r="F239" s="64">
        <f t="shared" si="15"/>
        <v>-0.76923076923076927</v>
      </c>
      <c r="H239" s="72"/>
      <c r="I239" s="20"/>
      <c r="J239" s="24"/>
    </row>
    <row r="240" spans="1:10">
      <c r="A240" s="69">
        <v>241</v>
      </c>
      <c r="B240" s="76" t="s">
        <v>315</v>
      </c>
      <c r="C240" s="77">
        <v>1</v>
      </c>
      <c r="D240" s="77">
        <v>0</v>
      </c>
      <c r="E240" s="60">
        <f t="shared" si="13"/>
        <v>1</v>
      </c>
      <c r="F240" s="79"/>
      <c r="H240" s="72"/>
      <c r="I240" s="20"/>
      <c r="J240" s="24"/>
    </row>
    <row r="241" spans="1:10">
      <c r="A241" s="69">
        <v>679</v>
      </c>
      <c r="B241" s="76" t="s">
        <v>215</v>
      </c>
      <c r="C241" s="77">
        <v>333</v>
      </c>
      <c r="D241" s="77">
        <v>333</v>
      </c>
      <c r="E241" s="60">
        <f t="shared" si="13"/>
        <v>0</v>
      </c>
      <c r="F241" s="64">
        <f t="shared" ref="F241:F253" si="16">E241/D241</f>
        <v>0</v>
      </c>
      <c r="H241" s="72"/>
      <c r="I241" s="20"/>
      <c r="J241" s="24"/>
    </row>
    <row r="242" spans="1:10">
      <c r="A242" s="69">
        <v>242</v>
      </c>
      <c r="B242" s="76" t="s">
        <v>79</v>
      </c>
      <c r="C242" s="77">
        <v>10</v>
      </c>
      <c r="D242" s="77">
        <v>16</v>
      </c>
      <c r="E242" s="60">
        <f t="shared" si="13"/>
        <v>-6</v>
      </c>
      <c r="F242" s="64">
        <f t="shared" si="16"/>
        <v>-0.375</v>
      </c>
      <c r="H242" s="72"/>
      <c r="I242" s="20"/>
      <c r="J242" s="24"/>
    </row>
    <row r="243" spans="1:10">
      <c r="A243" s="69">
        <v>243</v>
      </c>
      <c r="B243" s="76" t="s">
        <v>44</v>
      </c>
      <c r="C243" s="77">
        <v>135</v>
      </c>
      <c r="D243" s="77">
        <v>142</v>
      </c>
      <c r="E243" s="60">
        <f t="shared" si="13"/>
        <v>-7</v>
      </c>
      <c r="F243" s="64">
        <f t="shared" si="16"/>
        <v>-4.9295774647887321E-2</v>
      </c>
      <c r="H243" s="72"/>
      <c r="I243" s="20"/>
      <c r="J243" s="24"/>
    </row>
    <row r="244" spans="1:10">
      <c r="A244" s="69">
        <v>244</v>
      </c>
      <c r="B244" s="76" t="s">
        <v>9</v>
      </c>
      <c r="C244" s="77">
        <v>737</v>
      </c>
      <c r="D244" s="77">
        <v>999</v>
      </c>
      <c r="E244" s="60">
        <f t="shared" si="13"/>
        <v>-262</v>
      </c>
      <c r="F244" s="64">
        <f t="shared" si="16"/>
        <v>-0.26226226226226224</v>
      </c>
      <c r="H244" s="72"/>
      <c r="I244" s="20"/>
      <c r="J244" s="24"/>
    </row>
    <row r="245" spans="1:10">
      <c r="A245" s="69">
        <v>660</v>
      </c>
      <c r="B245" s="76" t="s">
        <v>242</v>
      </c>
      <c r="C245" s="77">
        <v>16</v>
      </c>
      <c r="D245" s="77">
        <v>47</v>
      </c>
      <c r="E245" s="60">
        <f t="shared" si="13"/>
        <v>-31</v>
      </c>
      <c r="F245" s="64">
        <f t="shared" si="16"/>
        <v>-0.65957446808510634</v>
      </c>
      <c r="H245" s="72"/>
      <c r="I245" s="20"/>
      <c r="J245" s="24"/>
    </row>
    <row r="246" spans="1:10">
      <c r="A246" s="69">
        <v>942</v>
      </c>
      <c r="B246" s="76" t="s">
        <v>279</v>
      </c>
      <c r="C246" s="77">
        <v>28</v>
      </c>
      <c r="D246" s="77">
        <v>31</v>
      </c>
      <c r="E246" s="60">
        <f t="shared" si="13"/>
        <v>-3</v>
      </c>
      <c r="F246" s="64">
        <f t="shared" si="16"/>
        <v>-9.6774193548387094E-2</v>
      </c>
      <c r="H246" s="72"/>
      <c r="I246" s="20"/>
      <c r="J246" s="24"/>
    </row>
    <row r="247" spans="1:10">
      <c r="A247" s="69">
        <v>940</v>
      </c>
      <c r="B247" s="76" t="s">
        <v>264</v>
      </c>
      <c r="C247" s="77">
        <v>123</v>
      </c>
      <c r="D247" s="77">
        <v>110</v>
      </c>
      <c r="E247" s="60">
        <f t="shared" si="13"/>
        <v>13</v>
      </c>
      <c r="F247" s="64">
        <f t="shared" si="16"/>
        <v>0.11818181818181818</v>
      </c>
      <c r="H247" s="72"/>
      <c r="I247" s="20"/>
      <c r="J247" s="24"/>
    </row>
    <row r="248" spans="1:10">
      <c r="A248" s="69">
        <v>249</v>
      </c>
      <c r="B248" s="76" t="s">
        <v>316</v>
      </c>
      <c r="C248" s="77">
        <v>19</v>
      </c>
      <c r="D248" s="77">
        <v>6</v>
      </c>
      <c r="E248" s="60">
        <f t="shared" si="13"/>
        <v>13</v>
      </c>
      <c r="F248" s="64">
        <f t="shared" si="16"/>
        <v>2.1666666666666665</v>
      </c>
      <c r="H248" s="72"/>
      <c r="I248" s="20"/>
      <c r="J248" s="24"/>
    </row>
    <row r="249" spans="1:10">
      <c r="A249" s="69">
        <v>524</v>
      </c>
      <c r="B249" s="76" t="s">
        <v>274</v>
      </c>
      <c r="C249" s="77">
        <v>9</v>
      </c>
      <c r="D249" s="77">
        <v>12</v>
      </c>
      <c r="E249" s="60">
        <f t="shared" si="13"/>
        <v>-3</v>
      </c>
      <c r="F249" s="64">
        <f t="shared" si="16"/>
        <v>-0.25</v>
      </c>
      <c r="H249" s="72"/>
      <c r="I249" s="20"/>
      <c r="J249" s="24"/>
    </row>
    <row r="250" spans="1:10">
      <c r="A250" s="69">
        <v>17</v>
      </c>
      <c r="B250" s="76" t="s">
        <v>313</v>
      </c>
      <c r="C250" s="77">
        <v>122</v>
      </c>
      <c r="D250" s="77">
        <f>110+2</f>
        <v>112</v>
      </c>
      <c r="E250" s="60">
        <f t="shared" si="13"/>
        <v>10</v>
      </c>
      <c r="F250" s="64">
        <f t="shared" si="16"/>
        <v>8.9285714285714288E-2</v>
      </c>
      <c r="H250" s="72"/>
      <c r="I250" s="20"/>
      <c r="J250" s="24"/>
    </row>
    <row r="251" spans="1:10">
      <c r="A251" s="69">
        <v>525</v>
      </c>
      <c r="B251" s="76" t="s">
        <v>196</v>
      </c>
      <c r="C251" s="77">
        <v>249</v>
      </c>
      <c r="D251" s="77">
        <v>274</v>
      </c>
      <c r="E251" s="60">
        <f t="shared" si="13"/>
        <v>-25</v>
      </c>
      <c r="F251" s="64">
        <f t="shared" si="16"/>
        <v>-9.1240875912408759E-2</v>
      </c>
      <c r="H251" s="72"/>
      <c r="I251" s="20"/>
      <c r="J251" s="24"/>
    </row>
    <row r="252" spans="1:10">
      <c r="A252" s="69">
        <v>245</v>
      </c>
      <c r="B252" s="76" t="s">
        <v>188</v>
      </c>
      <c r="C252" s="77">
        <v>54</v>
      </c>
      <c r="D252" s="77">
        <v>67</v>
      </c>
      <c r="E252" s="60">
        <f t="shared" si="13"/>
        <v>-13</v>
      </c>
      <c r="F252" s="64">
        <f t="shared" si="16"/>
        <v>-0.19402985074626866</v>
      </c>
      <c r="H252" s="72"/>
      <c r="I252" s="20"/>
      <c r="J252" s="24"/>
    </row>
    <row r="253" spans="1:10">
      <c r="A253" s="69">
        <v>246</v>
      </c>
      <c r="B253" s="76" t="s">
        <v>69</v>
      </c>
      <c r="C253" s="77">
        <v>93</v>
      </c>
      <c r="D253" s="77">
        <v>84</v>
      </c>
      <c r="E253" s="60">
        <f t="shared" si="13"/>
        <v>9</v>
      </c>
      <c r="F253" s="64">
        <f t="shared" si="16"/>
        <v>0.10714285714285714</v>
      </c>
      <c r="H253" s="72"/>
      <c r="I253" s="20"/>
      <c r="J253" s="24"/>
    </row>
    <row r="254" spans="1:10">
      <c r="A254" s="69">
        <v>253</v>
      </c>
      <c r="B254" s="76" t="s">
        <v>270</v>
      </c>
      <c r="C254" s="77">
        <v>7</v>
      </c>
      <c r="D254" s="77">
        <v>0</v>
      </c>
      <c r="E254" s="60">
        <f t="shared" si="13"/>
        <v>7</v>
      </c>
      <c r="F254" s="79"/>
      <c r="H254" s="72"/>
      <c r="I254" s="20"/>
      <c r="J254" s="24"/>
    </row>
    <row r="255" spans="1:10">
      <c r="A255" s="69">
        <v>143</v>
      </c>
      <c r="B255" s="76" t="s">
        <v>176</v>
      </c>
      <c r="C255" s="77">
        <v>172</v>
      </c>
      <c r="D255" s="77">
        <v>179</v>
      </c>
      <c r="E255" s="60">
        <f t="shared" si="13"/>
        <v>-7</v>
      </c>
      <c r="F255" s="64">
        <f t="shared" ref="F255:F271" si="17">E255/D255</f>
        <v>-3.9106145251396648E-2</v>
      </c>
      <c r="H255" s="72"/>
      <c r="I255" s="20"/>
      <c r="J255" s="24"/>
    </row>
    <row r="256" spans="1:10">
      <c r="A256" s="69">
        <v>663</v>
      </c>
      <c r="B256" s="76" t="s">
        <v>45</v>
      </c>
      <c r="C256" s="77">
        <v>134</v>
      </c>
      <c r="D256" s="77">
        <f>101+4</f>
        <v>105</v>
      </c>
      <c r="E256" s="60">
        <f t="shared" si="13"/>
        <v>29</v>
      </c>
      <c r="F256" s="64">
        <f t="shared" si="17"/>
        <v>0.27619047619047621</v>
      </c>
      <c r="H256" s="72"/>
      <c r="I256" s="20"/>
      <c r="J256" s="24"/>
    </row>
    <row r="257" spans="1:10">
      <c r="A257" s="69">
        <v>144</v>
      </c>
      <c r="B257" s="76" t="s">
        <v>92</v>
      </c>
      <c r="C257" s="77">
        <v>70</v>
      </c>
      <c r="D257" s="77">
        <v>59</v>
      </c>
      <c r="E257" s="60">
        <f t="shared" si="13"/>
        <v>11</v>
      </c>
      <c r="F257" s="64">
        <f t="shared" si="17"/>
        <v>0.1864406779661017</v>
      </c>
      <c r="H257" s="72"/>
      <c r="I257" s="20"/>
      <c r="J257" s="24"/>
    </row>
    <row r="258" spans="1:10">
      <c r="A258" s="69">
        <v>233</v>
      </c>
      <c r="B258" s="76" t="s">
        <v>232</v>
      </c>
      <c r="C258" s="77">
        <v>108</v>
      </c>
      <c r="D258" s="77">
        <v>99</v>
      </c>
      <c r="E258" s="60">
        <f t="shared" si="13"/>
        <v>9</v>
      </c>
      <c r="F258" s="64">
        <f t="shared" si="17"/>
        <v>9.0909090909090912E-2</v>
      </c>
      <c r="H258" s="72"/>
      <c r="I258" s="20"/>
      <c r="J258" s="24"/>
    </row>
    <row r="259" spans="1:10">
      <c r="A259" s="69">
        <v>234</v>
      </c>
      <c r="B259" s="76" t="s">
        <v>233</v>
      </c>
      <c r="C259" s="77">
        <v>96</v>
      </c>
      <c r="D259" s="77">
        <v>110</v>
      </c>
      <c r="E259" s="60">
        <f t="shared" si="13"/>
        <v>-14</v>
      </c>
      <c r="F259" s="64">
        <f t="shared" si="17"/>
        <v>-0.12727272727272726</v>
      </c>
      <c r="H259" s="72"/>
      <c r="I259" s="20"/>
      <c r="J259" s="24"/>
    </row>
    <row r="260" spans="1:10">
      <c r="A260" s="69">
        <v>670</v>
      </c>
      <c r="B260" s="76" t="s">
        <v>194</v>
      </c>
      <c r="C260" s="77">
        <v>47</v>
      </c>
      <c r="D260" s="77">
        <v>31</v>
      </c>
      <c r="E260" s="60">
        <f t="shared" si="13"/>
        <v>16</v>
      </c>
      <c r="F260" s="64">
        <f t="shared" si="17"/>
        <v>0.5161290322580645</v>
      </c>
      <c r="H260" s="72"/>
      <c r="I260" s="20"/>
      <c r="J260" s="24"/>
    </row>
    <row r="261" spans="1:10">
      <c r="A261" s="69">
        <v>671</v>
      </c>
      <c r="B261" s="76" t="s">
        <v>178</v>
      </c>
      <c r="C261" s="77">
        <v>3</v>
      </c>
      <c r="D261" s="77">
        <v>2</v>
      </c>
      <c r="E261" s="60">
        <f t="shared" ref="E261:E324" si="18">C261-D261</f>
        <v>1</v>
      </c>
      <c r="F261" s="64">
        <f t="shared" si="17"/>
        <v>0.5</v>
      </c>
      <c r="H261" s="72"/>
      <c r="I261" s="20"/>
      <c r="J261" s="24"/>
    </row>
    <row r="262" spans="1:10">
      <c r="A262" s="69">
        <v>323</v>
      </c>
      <c r="B262" s="76" t="s">
        <v>128</v>
      </c>
      <c r="C262" s="77">
        <v>15</v>
      </c>
      <c r="D262" s="77">
        <v>9</v>
      </c>
      <c r="E262" s="60">
        <f t="shared" si="18"/>
        <v>6</v>
      </c>
      <c r="F262" s="64">
        <f t="shared" si="17"/>
        <v>0.66666666666666663</v>
      </c>
      <c r="H262" s="72"/>
      <c r="I262" s="20"/>
      <c r="J262" s="24"/>
    </row>
    <row r="263" spans="1:10">
      <c r="A263" s="69">
        <v>247</v>
      </c>
      <c r="B263" s="76" t="s">
        <v>181</v>
      </c>
      <c r="C263" s="77">
        <v>66</v>
      </c>
      <c r="D263" s="77">
        <v>87</v>
      </c>
      <c r="E263" s="60">
        <f t="shared" si="18"/>
        <v>-21</v>
      </c>
      <c r="F263" s="64">
        <f t="shared" si="17"/>
        <v>-0.2413793103448276</v>
      </c>
      <c r="H263" s="72"/>
      <c r="I263" s="20"/>
      <c r="J263" s="24"/>
    </row>
    <row r="264" spans="1:10">
      <c r="A264" s="69">
        <v>146</v>
      </c>
      <c r="B264" s="76" t="s">
        <v>14</v>
      </c>
      <c r="C264" s="77">
        <v>948</v>
      </c>
      <c r="D264" s="77">
        <v>896</v>
      </c>
      <c r="E264" s="60">
        <f t="shared" si="18"/>
        <v>52</v>
      </c>
      <c r="F264" s="64">
        <f t="shared" si="17"/>
        <v>5.8035714285714288E-2</v>
      </c>
      <c r="H264" s="72"/>
      <c r="I264" s="20"/>
      <c r="J264" s="24"/>
    </row>
    <row r="265" spans="1:10">
      <c r="A265" s="69">
        <v>526</v>
      </c>
      <c r="B265" s="76" t="s">
        <v>177</v>
      </c>
      <c r="C265" s="77">
        <v>136</v>
      </c>
      <c r="D265" s="77">
        <v>126</v>
      </c>
      <c r="E265" s="60">
        <f t="shared" si="18"/>
        <v>10</v>
      </c>
      <c r="F265" s="64">
        <f t="shared" si="17"/>
        <v>7.9365079365079361E-2</v>
      </c>
      <c r="H265" s="72"/>
      <c r="I265" s="20"/>
      <c r="J265" s="24"/>
    </row>
    <row r="266" spans="1:10">
      <c r="A266" s="69">
        <v>934</v>
      </c>
      <c r="B266" s="76" t="s">
        <v>25</v>
      </c>
      <c r="C266" s="77">
        <v>241</v>
      </c>
      <c r="D266" s="77">
        <v>307</v>
      </c>
      <c r="E266" s="60">
        <f t="shared" si="18"/>
        <v>-66</v>
      </c>
      <c r="F266" s="64">
        <f t="shared" si="17"/>
        <v>-0.21498371335504887</v>
      </c>
      <c r="H266" s="72"/>
      <c r="I266" s="20"/>
      <c r="J266" s="24"/>
    </row>
    <row r="267" spans="1:10">
      <c r="A267" s="69">
        <v>528</v>
      </c>
      <c r="B267" s="76" t="s">
        <v>145</v>
      </c>
      <c r="C267" s="77">
        <v>568</v>
      </c>
      <c r="D267" s="77">
        <v>590</v>
      </c>
      <c r="E267" s="60">
        <f t="shared" si="18"/>
        <v>-22</v>
      </c>
      <c r="F267" s="64">
        <f t="shared" si="17"/>
        <v>-3.7288135593220341E-2</v>
      </c>
      <c r="H267" s="72"/>
      <c r="I267" s="20"/>
      <c r="J267" s="24"/>
    </row>
    <row r="268" spans="1:10">
      <c r="A268" s="69">
        <v>324</v>
      </c>
      <c r="B268" s="76" t="s">
        <v>57</v>
      </c>
      <c r="C268" s="77">
        <v>17</v>
      </c>
      <c r="D268" s="77">
        <v>25</v>
      </c>
      <c r="E268" s="60">
        <f t="shared" si="18"/>
        <v>-8</v>
      </c>
      <c r="F268" s="64">
        <f t="shared" si="17"/>
        <v>-0.32</v>
      </c>
      <c r="H268" s="72"/>
      <c r="I268" s="20"/>
      <c r="J268" s="24"/>
    </row>
    <row r="269" spans="1:10">
      <c r="A269" s="69">
        <v>19</v>
      </c>
      <c r="B269" s="76" t="s">
        <v>78</v>
      </c>
      <c r="C269" s="77">
        <v>17</v>
      </c>
      <c r="D269" s="77">
        <v>42</v>
      </c>
      <c r="E269" s="60">
        <f t="shared" si="18"/>
        <v>-25</v>
      </c>
      <c r="F269" s="64">
        <f t="shared" si="17"/>
        <v>-0.59523809523809523</v>
      </c>
      <c r="H269" s="72"/>
      <c r="I269" s="20"/>
      <c r="J269" s="24"/>
    </row>
    <row r="270" spans="1:10">
      <c r="A270" s="69">
        <v>325</v>
      </c>
      <c r="B270" s="76" t="s">
        <v>47</v>
      </c>
      <c r="C270" s="77">
        <v>57</v>
      </c>
      <c r="D270" s="77">
        <v>42</v>
      </c>
      <c r="E270" s="60">
        <f t="shared" si="18"/>
        <v>15</v>
      </c>
      <c r="F270" s="64">
        <f t="shared" si="17"/>
        <v>0.35714285714285715</v>
      </c>
      <c r="H270" s="72"/>
      <c r="I270" s="20"/>
      <c r="J270" s="24"/>
    </row>
    <row r="271" spans="1:10">
      <c r="A271" s="69">
        <v>326</v>
      </c>
      <c r="B271" s="76" t="s">
        <v>122</v>
      </c>
      <c r="C271" s="77">
        <v>3</v>
      </c>
      <c r="D271" s="77">
        <v>12</v>
      </c>
      <c r="E271" s="60">
        <f t="shared" si="18"/>
        <v>-9</v>
      </c>
      <c r="F271" s="64">
        <f t="shared" si="17"/>
        <v>-0.75</v>
      </c>
      <c r="H271" s="72"/>
      <c r="I271" s="20"/>
      <c r="J271" s="24"/>
    </row>
    <row r="272" spans="1:10">
      <c r="A272" s="69">
        <v>20</v>
      </c>
      <c r="B272" s="76" t="s">
        <v>85</v>
      </c>
      <c r="C272" s="77">
        <v>1</v>
      </c>
      <c r="D272" s="77">
        <v>0</v>
      </c>
      <c r="E272" s="60">
        <f t="shared" si="18"/>
        <v>1</v>
      </c>
      <c r="F272" s="79"/>
      <c r="H272" s="72"/>
      <c r="I272" s="20"/>
      <c r="J272" s="24"/>
    </row>
    <row r="273" spans="1:10">
      <c r="A273" s="69">
        <v>147</v>
      </c>
      <c r="B273" s="76" t="s">
        <v>301</v>
      </c>
      <c r="C273" s="77">
        <v>2</v>
      </c>
      <c r="D273" s="77">
        <v>2</v>
      </c>
      <c r="E273" s="60">
        <f t="shared" si="18"/>
        <v>0</v>
      </c>
      <c r="F273" s="64">
        <f t="shared" ref="F273:F283" si="19">E273/D273</f>
        <v>0</v>
      </c>
      <c r="H273" s="72"/>
      <c r="I273" s="20"/>
      <c r="J273" s="24"/>
    </row>
    <row r="274" spans="1:10">
      <c r="A274" s="69">
        <v>730</v>
      </c>
      <c r="B274" s="76" t="s">
        <v>329</v>
      </c>
      <c r="C274" s="77">
        <v>7</v>
      </c>
      <c r="D274" s="77">
        <v>8</v>
      </c>
      <c r="E274" s="60">
        <f t="shared" si="18"/>
        <v>-1</v>
      </c>
      <c r="F274" s="64">
        <f t="shared" si="19"/>
        <v>-0.125</v>
      </c>
      <c r="H274" s="72"/>
      <c r="I274" s="20"/>
      <c r="J274" s="24"/>
    </row>
    <row r="275" spans="1:10">
      <c r="A275" s="69">
        <v>674</v>
      </c>
      <c r="B275" s="76" t="s">
        <v>260</v>
      </c>
      <c r="C275" s="77">
        <v>15</v>
      </c>
      <c r="D275" s="77">
        <v>52</v>
      </c>
      <c r="E275" s="60">
        <f t="shared" si="18"/>
        <v>-37</v>
      </c>
      <c r="F275" s="64">
        <f t="shared" si="19"/>
        <v>-0.71153846153846156</v>
      </c>
      <c r="H275" s="72"/>
      <c r="I275" s="20"/>
      <c r="J275" s="24"/>
    </row>
    <row r="276" spans="1:10">
      <c r="A276" s="69">
        <v>311</v>
      </c>
      <c r="B276" s="76" t="s">
        <v>222</v>
      </c>
      <c r="C276" s="77">
        <v>138</v>
      </c>
      <c r="D276" s="77">
        <v>74</v>
      </c>
      <c r="E276" s="60">
        <f t="shared" si="18"/>
        <v>64</v>
      </c>
      <c r="F276" s="64">
        <f t="shared" si="19"/>
        <v>0.86486486486486491</v>
      </c>
      <c r="H276" s="72"/>
      <c r="I276" s="20"/>
      <c r="J276" s="24"/>
    </row>
    <row r="277" spans="1:10">
      <c r="A277" s="69">
        <v>675</v>
      </c>
      <c r="B277" s="76" t="s">
        <v>213</v>
      </c>
      <c r="C277" s="77">
        <v>63</v>
      </c>
      <c r="D277" s="77">
        <f>58+4</f>
        <v>62</v>
      </c>
      <c r="E277" s="60">
        <f t="shared" si="18"/>
        <v>1</v>
      </c>
      <c r="F277" s="64">
        <f t="shared" si="19"/>
        <v>1.6129032258064516E-2</v>
      </c>
      <c r="H277" s="72"/>
      <c r="I277" s="20"/>
      <c r="J277" s="24"/>
    </row>
    <row r="278" spans="1:10">
      <c r="A278" s="69">
        <v>731</v>
      </c>
      <c r="B278" s="76" t="s">
        <v>193</v>
      </c>
      <c r="C278" s="77">
        <v>19</v>
      </c>
      <c r="D278" s="77">
        <v>17</v>
      </c>
      <c r="E278" s="60">
        <f t="shared" si="18"/>
        <v>2</v>
      </c>
      <c r="F278" s="64">
        <f t="shared" si="19"/>
        <v>0.11764705882352941</v>
      </c>
      <c r="H278" s="72"/>
      <c r="I278" s="20"/>
      <c r="J278" s="24"/>
    </row>
    <row r="279" spans="1:10">
      <c r="A279" s="69">
        <v>248</v>
      </c>
      <c r="B279" s="76" t="s">
        <v>269</v>
      </c>
      <c r="C279" s="77">
        <v>3</v>
      </c>
      <c r="D279" s="77">
        <v>6</v>
      </c>
      <c r="E279" s="60">
        <f t="shared" si="18"/>
        <v>-3</v>
      </c>
      <c r="F279" s="64">
        <f t="shared" si="19"/>
        <v>-0.5</v>
      </c>
      <c r="H279" s="72"/>
      <c r="I279" s="20"/>
      <c r="J279" s="24"/>
    </row>
    <row r="280" spans="1:10">
      <c r="A280" s="69">
        <v>732</v>
      </c>
      <c r="B280" s="76" t="s">
        <v>157</v>
      </c>
      <c r="C280" s="77">
        <v>98</v>
      </c>
      <c r="D280" s="77">
        <v>75</v>
      </c>
      <c r="E280" s="60">
        <f t="shared" si="18"/>
        <v>23</v>
      </c>
      <c r="F280" s="64">
        <f t="shared" si="19"/>
        <v>0.30666666666666664</v>
      </c>
      <c r="H280" s="72"/>
      <c r="I280" s="20"/>
      <c r="J280" s="24"/>
    </row>
    <row r="281" spans="1:10">
      <c r="A281" s="69">
        <v>328</v>
      </c>
      <c r="B281" s="76" t="s">
        <v>144</v>
      </c>
      <c r="C281" s="77">
        <v>787</v>
      </c>
      <c r="D281" s="77">
        <v>758</v>
      </c>
      <c r="E281" s="60">
        <f t="shared" si="18"/>
        <v>29</v>
      </c>
      <c r="F281" s="64">
        <f t="shared" si="19"/>
        <v>3.825857519788918E-2</v>
      </c>
      <c r="H281" s="72"/>
      <c r="I281" s="20"/>
      <c r="J281" s="24"/>
    </row>
    <row r="282" spans="1:10">
      <c r="A282" s="69">
        <v>312</v>
      </c>
      <c r="B282" s="76" t="s">
        <v>223</v>
      </c>
      <c r="C282" s="77">
        <v>64</v>
      </c>
      <c r="D282" s="77">
        <v>80</v>
      </c>
      <c r="E282" s="60">
        <f t="shared" si="18"/>
        <v>-16</v>
      </c>
      <c r="F282" s="64">
        <f t="shared" si="19"/>
        <v>-0.2</v>
      </c>
      <c r="H282" s="72"/>
      <c r="I282" s="20"/>
      <c r="J282" s="24"/>
    </row>
    <row r="283" spans="1:10">
      <c r="A283" s="69">
        <v>735</v>
      </c>
      <c r="B283" s="76" t="s">
        <v>84</v>
      </c>
      <c r="C283" s="77">
        <v>190</v>
      </c>
      <c r="D283" s="77">
        <v>231</v>
      </c>
      <c r="E283" s="60">
        <f t="shared" si="18"/>
        <v>-41</v>
      </c>
      <c r="F283" s="64">
        <f t="shared" si="19"/>
        <v>-0.1774891774891775</v>
      </c>
      <c r="H283" s="72"/>
      <c r="I283" s="20"/>
      <c r="J283" s="24"/>
    </row>
    <row r="284" spans="1:10">
      <c r="A284" s="69">
        <v>818</v>
      </c>
      <c r="B284" s="76" t="s">
        <v>331</v>
      </c>
      <c r="C284" s="77">
        <v>4</v>
      </c>
      <c r="D284" s="77">
        <v>0</v>
      </c>
      <c r="E284" s="60">
        <f t="shared" si="18"/>
        <v>4</v>
      </c>
      <c r="F284" s="79"/>
      <c r="H284" s="72"/>
      <c r="I284" s="20"/>
      <c r="J284" s="24"/>
    </row>
    <row r="285" spans="1:10">
      <c r="A285" s="69">
        <v>529</v>
      </c>
      <c r="B285" s="76" t="s">
        <v>73</v>
      </c>
      <c r="C285" s="77">
        <v>78</v>
      </c>
      <c r="D285" s="77">
        <v>65</v>
      </c>
      <c r="E285" s="60">
        <f t="shared" si="18"/>
        <v>13</v>
      </c>
      <c r="F285" s="64">
        <f t="shared" ref="F285:F297" si="20">E285/D285</f>
        <v>0.2</v>
      </c>
      <c r="H285" s="72"/>
      <c r="I285" s="20"/>
      <c r="J285" s="24"/>
    </row>
    <row r="286" spans="1:10">
      <c r="A286" s="69">
        <v>530</v>
      </c>
      <c r="B286" s="76" t="s">
        <v>199</v>
      </c>
      <c r="C286" s="77">
        <v>52</v>
      </c>
      <c r="D286" s="77">
        <v>119</v>
      </c>
      <c r="E286" s="60">
        <f t="shared" si="18"/>
        <v>-67</v>
      </c>
      <c r="F286" s="64">
        <f t="shared" si="20"/>
        <v>-0.56302521008403361</v>
      </c>
      <c r="H286" s="72"/>
      <c r="I286" s="20"/>
      <c r="J286" s="24"/>
    </row>
    <row r="287" spans="1:10">
      <c r="A287" s="69">
        <v>402</v>
      </c>
      <c r="B287" s="76" t="s">
        <v>60</v>
      </c>
      <c r="C287" s="77">
        <v>74</v>
      </c>
      <c r="D287" s="77">
        <v>127</v>
      </c>
      <c r="E287" s="60">
        <f t="shared" si="18"/>
        <v>-53</v>
      </c>
      <c r="F287" s="64">
        <f t="shared" si="20"/>
        <v>-0.41732283464566927</v>
      </c>
      <c r="H287" s="72"/>
      <c r="I287" s="20"/>
      <c r="J287" s="24"/>
    </row>
    <row r="288" spans="1:10">
      <c r="A288" s="69">
        <v>405</v>
      </c>
      <c r="B288" s="76" t="s">
        <v>102</v>
      </c>
      <c r="C288" s="77">
        <v>7</v>
      </c>
      <c r="D288" s="77">
        <v>7</v>
      </c>
      <c r="E288" s="60">
        <f t="shared" si="18"/>
        <v>0</v>
      </c>
      <c r="F288" s="64">
        <f t="shared" si="20"/>
        <v>0</v>
      </c>
      <c r="H288" s="72"/>
      <c r="I288" s="20"/>
      <c r="J288" s="24"/>
    </row>
    <row r="289" spans="1:13">
      <c r="A289" s="69">
        <v>408</v>
      </c>
      <c r="B289" s="76" t="s">
        <v>218</v>
      </c>
      <c r="C289" s="77">
        <v>276</v>
      </c>
      <c r="D289" s="77">
        <v>217</v>
      </c>
      <c r="E289" s="60">
        <f t="shared" si="18"/>
        <v>59</v>
      </c>
      <c r="F289" s="64">
        <f t="shared" si="20"/>
        <v>0.27188940092165897</v>
      </c>
      <c r="H289" s="72"/>
      <c r="I289" s="20"/>
      <c r="J289" s="24"/>
    </row>
    <row r="290" spans="1:13">
      <c r="A290" s="69">
        <v>403</v>
      </c>
      <c r="B290" s="76" t="s">
        <v>74</v>
      </c>
      <c r="C290" s="77">
        <v>198</v>
      </c>
      <c r="D290" s="77">
        <v>253</v>
      </c>
      <c r="E290" s="60">
        <f t="shared" si="18"/>
        <v>-55</v>
      </c>
      <c r="F290" s="64">
        <f t="shared" si="20"/>
        <v>-0.21739130434782608</v>
      </c>
      <c r="H290" s="72"/>
      <c r="I290" s="20"/>
      <c r="J290" s="24"/>
    </row>
    <row r="291" spans="1:13">
      <c r="A291" s="69">
        <v>406</v>
      </c>
      <c r="B291" s="76" t="s">
        <v>129</v>
      </c>
      <c r="C291" s="77">
        <v>33</v>
      </c>
      <c r="D291" s="77">
        <v>40</v>
      </c>
      <c r="E291" s="60">
        <f t="shared" si="18"/>
        <v>-7</v>
      </c>
      <c r="F291" s="64">
        <f t="shared" si="20"/>
        <v>-0.17499999999999999</v>
      </c>
      <c r="H291" s="72"/>
      <c r="I291" s="20"/>
      <c r="J291" s="24"/>
    </row>
    <row r="292" spans="1:13">
      <c r="A292" s="69">
        <v>409</v>
      </c>
      <c r="B292" s="76" t="s">
        <v>35</v>
      </c>
      <c r="C292" s="77">
        <v>155</v>
      </c>
      <c r="D292" s="77">
        <v>138</v>
      </c>
      <c r="E292" s="60">
        <f t="shared" si="18"/>
        <v>17</v>
      </c>
      <c r="F292" s="64">
        <f t="shared" si="20"/>
        <v>0.12318840579710146</v>
      </c>
      <c r="H292" s="72"/>
      <c r="I292" s="20"/>
      <c r="J292" s="24"/>
    </row>
    <row r="293" spans="1:13">
      <c r="A293" s="69">
        <v>404</v>
      </c>
      <c r="B293" s="76" t="s">
        <v>169</v>
      </c>
      <c r="C293" s="77">
        <v>60</v>
      </c>
      <c r="D293" s="77">
        <v>73</v>
      </c>
      <c r="E293" s="60">
        <f t="shared" si="18"/>
        <v>-13</v>
      </c>
      <c r="F293" s="64">
        <f t="shared" si="20"/>
        <v>-0.17808219178082191</v>
      </c>
      <c r="H293" s="72"/>
      <c r="I293" s="20"/>
      <c r="J293" s="24"/>
    </row>
    <row r="294" spans="1:13">
      <c r="A294" s="69">
        <v>407</v>
      </c>
      <c r="B294" s="76" t="s">
        <v>137</v>
      </c>
      <c r="C294" s="77">
        <v>10</v>
      </c>
      <c r="D294" s="77">
        <v>6</v>
      </c>
      <c r="E294" s="60">
        <f t="shared" si="18"/>
        <v>4</v>
      </c>
      <c r="F294" s="64">
        <f t="shared" si="20"/>
        <v>0.66666666666666663</v>
      </c>
      <c r="H294" s="72"/>
      <c r="I294" s="20"/>
      <c r="J294" s="24"/>
    </row>
    <row r="295" spans="1:13">
      <c r="A295" s="69">
        <v>410</v>
      </c>
      <c r="B295" s="76" t="s">
        <v>7</v>
      </c>
      <c r="C295" s="77">
        <v>538</v>
      </c>
      <c r="D295" s="77">
        <f>602+1</f>
        <v>603</v>
      </c>
      <c r="E295" s="60">
        <f t="shared" si="18"/>
        <v>-65</v>
      </c>
      <c r="F295" s="64">
        <f t="shared" si="20"/>
        <v>-0.1077943615257048</v>
      </c>
      <c r="H295" s="72"/>
      <c r="I295" s="20"/>
      <c r="J295" s="24"/>
    </row>
    <row r="296" spans="1:13">
      <c r="A296" s="69">
        <v>334</v>
      </c>
      <c r="B296" s="76" t="s">
        <v>305</v>
      </c>
      <c r="C296" s="77">
        <v>5</v>
      </c>
      <c r="D296" s="77">
        <v>6</v>
      </c>
      <c r="E296" s="60">
        <f t="shared" si="18"/>
        <v>-1</v>
      </c>
      <c r="F296" s="64">
        <f t="shared" si="20"/>
        <v>-0.16666666666666666</v>
      </c>
      <c r="H296" s="72"/>
      <c r="I296" s="20"/>
      <c r="J296" s="24"/>
    </row>
    <row r="297" spans="1:13">
      <c r="A297" s="69">
        <v>333</v>
      </c>
      <c r="B297" s="76" t="s">
        <v>272</v>
      </c>
      <c r="C297" s="77">
        <v>32</v>
      </c>
      <c r="D297" s="77">
        <v>50</v>
      </c>
      <c r="E297" s="60">
        <f t="shared" si="18"/>
        <v>-18</v>
      </c>
      <c r="F297" s="64">
        <f t="shared" si="20"/>
        <v>-0.36</v>
      </c>
      <c r="H297" s="72"/>
      <c r="I297" s="20"/>
      <c r="J297" s="24"/>
    </row>
    <row r="298" spans="1:13">
      <c r="A298" s="69">
        <v>561</v>
      </c>
      <c r="B298" s="76" t="s">
        <v>321</v>
      </c>
      <c r="C298" s="77">
        <v>3</v>
      </c>
      <c r="D298" s="77">
        <v>0</v>
      </c>
      <c r="E298" s="60">
        <f t="shared" si="18"/>
        <v>3</v>
      </c>
      <c r="F298" s="79"/>
      <c r="H298" s="72"/>
      <c r="I298" s="20"/>
      <c r="J298" s="24"/>
    </row>
    <row r="299" spans="1:13">
      <c r="A299" s="69">
        <v>531</v>
      </c>
      <c r="B299" s="76" t="s">
        <v>104</v>
      </c>
      <c r="C299" s="77">
        <v>3</v>
      </c>
      <c r="D299" s="77">
        <v>3</v>
      </c>
      <c r="E299" s="60">
        <f t="shared" si="18"/>
        <v>0</v>
      </c>
      <c r="F299" s="64">
        <f t="shared" ref="F299:F324" si="21">E299/D299</f>
        <v>0</v>
      </c>
      <c r="H299" s="72"/>
      <c r="I299" s="20"/>
      <c r="J299" s="24"/>
    </row>
    <row r="300" spans="1:13">
      <c r="A300" s="69">
        <v>250</v>
      </c>
      <c r="B300" s="76" t="s">
        <v>182</v>
      </c>
      <c r="C300" s="77">
        <v>23</v>
      </c>
      <c r="D300" s="77">
        <v>10</v>
      </c>
      <c r="E300" s="60">
        <f t="shared" si="18"/>
        <v>13</v>
      </c>
      <c r="F300" s="64">
        <f t="shared" si="21"/>
        <v>1.3</v>
      </c>
      <c r="H300" s="72"/>
      <c r="I300" s="20"/>
      <c r="J300" s="24"/>
    </row>
    <row r="301" spans="1:13">
      <c r="A301" s="69">
        <v>936</v>
      </c>
      <c r="B301" s="76" t="s">
        <v>28</v>
      </c>
      <c r="C301" s="77">
        <v>288</v>
      </c>
      <c r="D301" s="77">
        <v>294</v>
      </c>
      <c r="E301" s="60">
        <f t="shared" si="18"/>
        <v>-6</v>
      </c>
      <c r="F301" s="64">
        <f t="shared" si="21"/>
        <v>-2.0408163265306121E-2</v>
      </c>
      <c r="H301" s="72"/>
      <c r="I301" s="20"/>
      <c r="J301" s="24"/>
    </row>
    <row r="302" spans="1:13">
      <c r="A302" s="69">
        <v>937</v>
      </c>
      <c r="B302" s="76" t="s">
        <v>61</v>
      </c>
      <c r="C302" s="77">
        <v>149</v>
      </c>
      <c r="D302" s="77">
        <v>128</v>
      </c>
      <c r="E302" s="60">
        <f t="shared" si="18"/>
        <v>21</v>
      </c>
      <c r="F302" s="64">
        <f t="shared" si="21"/>
        <v>0.1640625</v>
      </c>
      <c r="H302" s="72"/>
      <c r="I302" s="20"/>
      <c r="J302" s="24"/>
    </row>
    <row r="303" spans="1:13">
      <c r="A303" s="69">
        <v>251</v>
      </c>
      <c r="B303" s="76" t="s">
        <v>250</v>
      </c>
      <c r="C303" s="77">
        <v>5</v>
      </c>
      <c r="D303" s="77">
        <v>4</v>
      </c>
      <c r="E303" s="60">
        <f t="shared" si="18"/>
        <v>1</v>
      </c>
      <c r="F303" s="64">
        <f t="shared" si="21"/>
        <v>0.25</v>
      </c>
      <c r="H303" s="74"/>
      <c r="I303" s="20"/>
      <c r="J303" s="24"/>
    </row>
    <row r="304" spans="1:13">
      <c r="A304" s="69">
        <v>329</v>
      </c>
      <c r="B304" s="76" t="s">
        <v>43</v>
      </c>
      <c r="C304" s="77">
        <v>257</v>
      </c>
      <c r="D304" s="77">
        <v>197</v>
      </c>
      <c r="E304" s="60">
        <f t="shared" si="18"/>
        <v>60</v>
      </c>
      <c r="F304" s="64">
        <f t="shared" si="21"/>
        <v>0.30456852791878175</v>
      </c>
      <c r="H304" s="72"/>
      <c r="I304" s="20"/>
      <c r="J304" s="24"/>
      <c r="M304" s="66"/>
    </row>
    <row r="305" spans="1:13">
      <c r="A305" s="69">
        <v>145</v>
      </c>
      <c r="B305" s="76" t="s">
        <v>314</v>
      </c>
      <c r="C305" s="77">
        <v>1844</v>
      </c>
      <c r="D305" s="77">
        <v>1992</v>
      </c>
      <c r="E305" s="60">
        <f t="shared" si="18"/>
        <v>-148</v>
      </c>
      <c r="F305" s="64">
        <f t="shared" si="21"/>
        <v>-7.4297188755020074E-2</v>
      </c>
      <c r="H305" s="72"/>
      <c r="I305" s="20"/>
      <c r="J305" s="24"/>
      <c r="M305" s="66"/>
    </row>
    <row r="306" spans="1:13">
      <c r="A306" s="69">
        <v>533</v>
      </c>
      <c r="B306" s="76" t="s">
        <v>112</v>
      </c>
      <c r="C306" s="77">
        <v>73</v>
      </c>
      <c r="D306" s="77">
        <v>50</v>
      </c>
      <c r="E306" s="60">
        <f t="shared" si="18"/>
        <v>23</v>
      </c>
      <c r="F306" s="64">
        <f t="shared" si="21"/>
        <v>0.46</v>
      </c>
      <c r="H306" s="72"/>
      <c r="I306" s="20"/>
      <c r="J306" s="24"/>
      <c r="M306" s="66"/>
    </row>
    <row r="307" spans="1:13">
      <c r="A307" s="69">
        <v>534</v>
      </c>
      <c r="B307" s="76" t="s">
        <v>155</v>
      </c>
      <c r="C307" s="77">
        <v>256</v>
      </c>
      <c r="D307" s="77">
        <v>207</v>
      </c>
      <c r="E307" s="60">
        <f t="shared" si="18"/>
        <v>49</v>
      </c>
      <c r="F307" s="64">
        <f t="shared" si="21"/>
        <v>0.23671497584541062</v>
      </c>
      <c r="H307" s="72"/>
      <c r="I307" s="20"/>
      <c r="J307" s="24"/>
      <c r="M307" s="66"/>
    </row>
    <row r="308" spans="1:13">
      <c r="A308" s="69">
        <v>736</v>
      </c>
      <c r="B308" s="76" t="s">
        <v>151</v>
      </c>
      <c r="C308" s="77">
        <v>27</v>
      </c>
      <c r="D308" s="77">
        <v>31</v>
      </c>
      <c r="E308" s="60">
        <f t="shared" si="18"/>
        <v>-4</v>
      </c>
      <c r="F308" s="64">
        <f t="shared" si="21"/>
        <v>-0.12903225806451613</v>
      </c>
      <c r="H308" s="74"/>
      <c r="I308" s="20"/>
      <c r="J308" s="24"/>
      <c r="M308" s="66"/>
    </row>
    <row r="309" spans="1:13">
      <c r="A309" s="69">
        <v>737</v>
      </c>
      <c r="B309" s="76" t="s">
        <v>254</v>
      </c>
      <c r="C309" s="77">
        <v>6</v>
      </c>
      <c r="D309" s="77">
        <v>1</v>
      </c>
      <c r="E309" s="60">
        <f t="shared" si="18"/>
        <v>5</v>
      </c>
      <c r="F309" s="64">
        <f t="shared" si="21"/>
        <v>5</v>
      </c>
      <c r="I309" s="20"/>
      <c r="J309" s="24"/>
      <c r="M309" s="66"/>
    </row>
    <row r="310" spans="1:13">
      <c r="A310" s="69">
        <v>819</v>
      </c>
      <c r="B310" s="76" t="s">
        <v>26</v>
      </c>
      <c r="C310" s="77">
        <v>351</v>
      </c>
      <c r="D310" s="77">
        <v>416</v>
      </c>
      <c r="E310" s="60">
        <f t="shared" si="18"/>
        <v>-65</v>
      </c>
      <c r="F310" s="64">
        <f t="shared" si="21"/>
        <v>-0.15625</v>
      </c>
      <c r="H310" s="72"/>
      <c r="I310" s="20"/>
      <c r="J310" s="24"/>
      <c r="M310" s="66"/>
    </row>
    <row r="311" spans="1:13">
      <c r="A311" s="69">
        <v>738</v>
      </c>
      <c r="B311" s="76" t="s">
        <v>148</v>
      </c>
      <c r="C311" s="77">
        <v>85</v>
      </c>
      <c r="D311" s="77">
        <v>80</v>
      </c>
      <c r="E311" s="60">
        <f t="shared" si="18"/>
        <v>5</v>
      </c>
      <c r="F311" s="64">
        <f t="shared" si="21"/>
        <v>6.25E-2</v>
      </c>
      <c r="I311" s="20"/>
      <c r="J311" s="24"/>
      <c r="M311" s="66"/>
    </row>
    <row r="312" spans="1:13">
      <c r="A312" s="69">
        <v>739</v>
      </c>
      <c r="B312" s="76" t="s">
        <v>95</v>
      </c>
      <c r="C312" s="77">
        <v>14</v>
      </c>
      <c r="D312" s="77">
        <v>1</v>
      </c>
      <c r="E312" s="60">
        <f t="shared" si="18"/>
        <v>13</v>
      </c>
      <c r="F312" s="64">
        <f t="shared" si="21"/>
        <v>13</v>
      </c>
      <c r="H312" s="72"/>
      <c r="I312" s="20"/>
      <c r="J312" s="24"/>
      <c r="M312" s="66"/>
    </row>
    <row r="313" spans="1:13">
      <c r="A313" s="69">
        <v>148</v>
      </c>
      <c r="B313" s="76" t="s">
        <v>116</v>
      </c>
      <c r="C313" s="77">
        <v>151</v>
      </c>
      <c r="D313" s="77">
        <v>137</v>
      </c>
      <c r="E313" s="60">
        <f t="shared" si="18"/>
        <v>14</v>
      </c>
      <c r="F313" s="64">
        <f t="shared" si="21"/>
        <v>0.10218978102189781</v>
      </c>
      <c r="H313" s="72"/>
      <c r="I313" s="20"/>
      <c r="J313" s="24"/>
      <c r="M313" s="66"/>
    </row>
    <row r="314" spans="1:13">
      <c r="A314" s="69">
        <v>149</v>
      </c>
      <c r="B314" s="76" t="s">
        <v>198</v>
      </c>
      <c r="C314" s="77">
        <v>48</v>
      </c>
      <c r="D314" s="77">
        <v>53</v>
      </c>
      <c r="E314" s="60">
        <f t="shared" si="18"/>
        <v>-5</v>
      </c>
      <c r="F314" s="64">
        <f t="shared" si="21"/>
        <v>-9.4339622641509441E-2</v>
      </c>
      <c r="H314" s="72"/>
      <c r="I314" s="20"/>
      <c r="J314" s="24"/>
      <c r="M314" s="66"/>
    </row>
    <row r="315" spans="1:13">
      <c r="A315" s="69">
        <v>820</v>
      </c>
      <c r="B315" s="76" t="s">
        <v>31</v>
      </c>
      <c r="C315" s="77">
        <v>367</v>
      </c>
      <c r="D315" s="77">
        <v>359</v>
      </c>
      <c r="E315" s="60">
        <f t="shared" si="18"/>
        <v>8</v>
      </c>
      <c r="F315" s="64">
        <f t="shared" si="21"/>
        <v>2.2284122562674095E-2</v>
      </c>
      <c r="H315" s="72"/>
      <c r="I315" s="20"/>
      <c r="J315" s="24"/>
      <c r="M315" s="66"/>
    </row>
    <row r="316" spans="1:13">
      <c r="A316" s="69">
        <v>330</v>
      </c>
      <c r="B316" s="76" t="s">
        <v>86</v>
      </c>
      <c r="C316" s="77">
        <v>25</v>
      </c>
      <c r="D316" s="77">
        <v>36</v>
      </c>
      <c r="E316" s="60">
        <f t="shared" si="18"/>
        <v>-11</v>
      </c>
      <c r="F316" s="64">
        <f t="shared" si="21"/>
        <v>-0.30555555555555558</v>
      </c>
      <c r="H316" s="72"/>
      <c r="I316" s="20"/>
      <c r="J316" s="24"/>
      <c r="M316" s="66"/>
    </row>
    <row r="317" spans="1:13">
      <c r="A317" s="69">
        <v>331</v>
      </c>
      <c r="B317" s="76" t="s">
        <v>152</v>
      </c>
      <c r="C317" s="77">
        <v>246</v>
      </c>
      <c r="D317" s="77">
        <v>288</v>
      </c>
      <c r="E317" s="60">
        <f t="shared" si="18"/>
        <v>-42</v>
      </c>
      <c r="F317" s="64">
        <f t="shared" si="21"/>
        <v>-0.14583333333333334</v>
      </c>
      <c r="H317" s="72"/>
      <c r="I317" s="20"/>
      <c r="J317" s="24"/>
      <c r="M317" s="66"/>
    </row>
    <row r="318" spans="1:13">
      <c r="A318" s="69">
        <v>821</v>
      </c>
      <c r="B318" s="76" t="s">
        <v>310</v>
      </c>
      <c r="C318" s="77">
        <v>0</v>
      </c>
      <c r="D318" s="77">
        <v>6</v>
      </c>
      <c r="E318" s="60">
        <f t="shared" si="18"/>
        <v>-6</v>
      </c>
      <c r="F318" s="64">
        <f t="shared" si="21"/>
        <v>-1</v>
      </c>
      <c r="H318" s="72"/>
      <c r="I318" s="69"/>
      <c r="J318" s="20"/>
      <c r="M318" s="66"/>
    </row>
    <row r="319" spans="1:13">
      <c r="A319" s="69">
        <v>21</v>
      </c>
      <c r="B319" s="76" t="s">
        <v>202</v>
      </c>
      <c r="C319" s="77">
        <v>455</v>
      </c>
      <c r="D319" s="77">
        <v>349</v>
      </c>
      <c r="E319" s="60">
        <f t="shared" si="18"/>
        <v>106</v>
      </c>
      <c r="F319" s="64">
        <f t="shared" si="21"/>
        <v>0.30372492836676218</v>
      </c>
      <c r="H319" s="72"/>
      <c r="I319" s="69"/>
      <c r="J319" s="20"/>
      <c r="M319" s="66"/>
    </row>
    <row r="320" spans="1:13">
      <c r="A320" s="69">
        <v>198</v>
      </c>
      <c r="B320" s="76" t="s">
        <v>221</v>
      </c>
      <c r="C320" s="77">
        <v>145</v>
      </c>
      <c r="D320" s="77">
        <v>99</v>
      </c>
      <c r="E320" s="60">
        <f t="shared" si="18"/>
        <v>46</v>
      </c>
      <c r="F320" s="64">
        <f t="shared" si="21"/>
        <v>0.46464646464646464</v>
      </c>
      <c r="H320" s="72"/>
      <c r="I320" s="69"/>
      <c r="J320" s="20"/>
      <c r="M320" s="66"/>
    </row>
    <row r="321" spans="1:13">
      <c r="A321" s="69">
        <v>537</v>
      </c>
      <c r="B321" s="76" t="s">
        <v>150</v>
      </c>
      <c r="C321" s="77">
        <v>57</v>
      </c>
      <c r="D321" s="77">
        <v>61</v>
      </c>
      <c r="E321" s="60">
        <f t="shared" si="18"/>
        <v>-4</v>
      </c>
      <c r="F321" s="64">
        <f t="shared" si="21"/>
        <v>-6.5573770491803282E-2</v>
      </c>
      <c r="H321" s="72"/>
      <c r="I321" s="69"/>
      <c r="J321" s="20"/>
      <c r="M321" s="66"/>
    </row>
    <row r="322" spans="1:13">
      <c r="A322" s="69">
        <v>538</v>
      </c>
      <c r="B322" s="76" t="s">
        <v>38</v>
      </c>
      <c r="C322" s="77">
        <v>196</v>
      </c>
      <c r="D322" s="77">
        <v>177</v>
      </c>
      <c r="E322" s="60">
        <f t="shared" si="18"/>
        <v>19</v>
      </c>
      <c r="F322" s="64">
        <f t="shared" si="21"/>
        <v>0.10734463276836158</v>
      </c>
      <c r="H322" s="74"/>
      <c r="I322" s="69"/>
      <c r="J322" s="20"/>
      <c r="M322" s="66"/>
    </row>
    <row r="323" spans="1:13">
      <c r="A323" s="69">
        <v>539</v>
      </c>
      <c r="B323" s="76" t="s">
        <v>125</v>
      </c>
      <c r="C323" s="77">
        <v>37</v>
      </c>
      <c r="D323" s="77">
        <v>48</v>
      </c>
      <c r="E323" s="60">
        <f t="shared" si="18"/>
        <v>-11</v>
      </c>
      <c r="F323" s="64">
        <f t="shared" si="21"/>
        <v>-0.22916666666666666</v>
      </c>
      <c r="H323" s="74"/>
      <c r="I323" s="69"/>
      <c r="J323" s="20"/>
      <c r="M323" s="66"/>
    </row>
    <row r="324" spans="1:13">
      <c r="A324" s="69">
        <v>332</v>
      </c>
      <c r="B324" s="76" t="s">
        <v>214</v>
      </c>
      <c r="C324" s="77">
        <v>450</v>
      </c>
      <c r="D324" s="77">
        <v>446</v>
      </c>
      <c r="E324" s="60">
        <f t="shared" si="18"/>
        <v>4</v>
      </c>
      <c r="F324" s="64">
        <f t="shared" si="21"/>
        <v>8.9686098654708519E-3</v>
      </c>
      <c r="H324" s="74"/>
      <c r="M324" s="66"/>
    </row>
    <row r="325" spans="1:13">
      <c r="A325" s="69">
        <v>237</v>
      </c>
      <c r="B325" s="76" t="s">
        <v>286</v>
      </c>
      <c r="C325" s="77">
        <v>3</v>
      </c>
      <c r="D325" s="77">
        <v>0</v>
      </c>
      <c r="E325" s="60">
        <f t="shared" ref="E325:E388" si="22">C325-D325</f>
        <v>3</v>
      </c>
      <c r="F325" s="79"/>
      <c r="H325" s="74"/>
      <c r="M325" s="66"/>
    </row>
    <row r="326" spans="1:13">
      <c r="A326" s="69">
        <v>540</v>
      </c>
      <c r="B326" s="76" t="s">
        <v>185</v>
      </c>
      <c r="C326" s="77">
        <v>227</v>
      </c>
      <c r="D326" s="77">
        <v>191</v>
      </c>
      <c r="E326" s="60">
        <f t="shared" si="22"/>
        <v>36</v>
      </c>
      <c r="F326" s="64">
        <f>E326/D326</f>
        <v>0.18848167539267016</v>
      </c>
      <c r="M326" s="66"/>
    </row>
    <row r="327" spans="1:13" ht="18">
      <c r="A327" s="60"/>
      <c r="C327" s="61"/>
      <c r="D327" s="61"/>
      <c r="E327" s="61"/>
      <c r="F327" s="57"/>
      <c r="M327" s="66"/>
    </row>
    <row r="328" spans="1:13">
      <c r="M328" s="66"/>
    </row>
    <row r="329" spans="1:13">
      <c r="M329" s="66"/>
    </row>
    <row r="330" spans="1:13">
      <c r="M330" s="66"/>
    </row>
    <row r="331" spans="1:13">
      <c r="M331" s="66"/>
    </row>
    <row r="332" spans="1:13">
      <c r="M332" s="66"/>
    </row>
    <row r="333" spans="1:13">
      <c r="M333" s="66"/>
    </row>
    <row r="334" spans="1:13">
      <c r="M334" s="66"/>
    </row>
    <row r="335" spans="1:13">
      <c r="M335" s="66"/>
    </row>
    <row r="336" spans="1:13">
      <c r="M336" s="66"/>
    </row>
    <row r="337" spans="13:13">
      <c r="M337" s="66"/>
    </row>
    <row r="338" spans="13:13">
      <c r="M338" s="66"/>
    </row>
    <row r="339" spans="13:13">
      <c r="M339" s="66"/>
    </row>
    <row r="340" spans="13:13">
      <c r="M340" s="66"/>
    </row>
    <row r="341" spans="13:13">
      <c r="M341" s="66"/>
    </row>
    <row r="342" spans="13:13">
      <c r="M342" s="66"/>
    </row>
    <row r="343" spans="13:13">
      <c r="M343" s="66"/>
    </row>
    <row r="344" spans="13:13">
      <c r="M344" s="66"/>
    </row>
    <row r="345" spans="13:13">
      <c r="M345" s="66"/>
    </row>
    <row r="346" spans="13:13">
      <c r="M346" s="66"/>
    </row>
    <row r="347" spans="13:13">
      <c r="M347" s="66"/>
    </row>
    <row r="348" spans="13:13">
      <c r="M348" s="66"/>
    </row>
    <row r="349" spans="13:13">
      <c r="M349" s="66"/>
    </row>
    <row r="350" spans="13:13">
      <c r="M350" s="66"/>
    </row>
    <row r="351" spans="13:13">
      <c r="M351" s="66"/>
    </row>
    <row r="352" spans="13:13">
      <c r="M352" s="66"/>
    </row>
    <row r="353" spans="13:13">
      <c r="M353" s="66"/>
    </row>
    <row r="354" spans="13:13">
      <c r="M354" s="66"/>
    </row>
    <row r="355" spans="13:13">
      <c r="M355" s="66"/>
    </row>
    <row r="356" spans="13:13">
      <c r="M356" s="66"/>
    </row>
    <row r="357" spans="13:13">
      <c r="M357" s="66"/>
    </row>
    <row r="358" spans="13:13">
      <c r="M358" s="66"/>
    </row>
    <row r="359" spans="13:13">
      <c r="M359" s="66"/>
    </row>
    <row r="360" spans="13:13">
      <c r="M360" s="66"/>
    </row>
    <row r="361" spans="13:13">
      <c r="M361" s="66"/>
    </row>
    <row r="362" spans="13:13">
      <c r="M362" s="66"/>
    </row>
    <row r="363" spans="13:13">
      <c r="M363" s="66"/>
    </row>
    <row r="364" spans="13:13">
      <c r="M364" s="66"/>
    </row>
    <row r="365" spans="13:13">
      <c r="M365" s="66"/>
    </row>
    <row r="366" spans="13:13">
      <c r="M366" s="66"/>
    </row>
    <row r="367" spans="13:13">
      <c r="M367" s="66"/>
    </row>
    <row r="368" spans="13:13">
      <c r="M368" s="66"/>
    </row>
    <row r="369" spans="13:13">
      <c r="M369" s="66"/>
    </row>
    <row r="370" spans="13:13">
      <c r="M370" s="66"/>
    </row>
    <row r="371" spans="13:13">
      <c r="M371" s="66"/>
    </row>
    <row r="372" spans="13:13">
      <c r="M372" s="66"/>
    </row>
    <row r="373" spans="13:13">
      <c r="M373" s="66"/>
    </row>
    <row r="374" spans="13:13">
      <c r="M374" s="66"/>
    </row>
    <row r="375" spans="13:13">
      <c r="M375" s="66"/>
    </row>
    <row r="376" spans="13:13">
      <c r="M376" s="66"/>
    </row>
    <row r="377" spans="13:13">
      <c r="M377" s="66"/>
    </row>
    <row r="378" spans="13:13">
      <c r="M378" s="66"/>
    </row>
    <row r="379" spans="13:13">
      <c r="M379" s="66"/>
    </row>
    <row r="380" spans="13:13">
      <c r="M380" s="66"/>
    </row>
    <row r="381" spans="13:13">
      <c r="M381" s="66"/>
    </row>
    <row r="382" spans="13:13">
      <c r="M382" s="66"/>
    </row>
    <row r="383" spans="13:13">
      <c r="M383" s="66"/>
    </row>
    <row r="384" spans="13:13">
      <c r="M384" s="66"/>
    </row>
    <row r="385" spans="13:13">
      <c r="M385" s="66"/>
    </row>
    <row r="386" spans="13:13">
      <c r="M386" s="66"/>
    </row>
    <row r="387" spans="13:13">
      <c r="M387" s="66"/>
    </row>
    <row r="388" spans="13:13">
      <c r="M388" s="66"/>
    </row>
    <row r="389" spans="13:13">
      <c r="M389" s="66"/>
    </row>
    <row r="390" spans="13:13">
      <c r="M390" s="66"/>
    </row>
    <row r="391" spans="13:13">
      <c r="M391" s="66"/>
    </row>
    <row r="392" spans="13:13">
      <c r="M392" s="66"/>
    </row>
    <row r="393" spans="13:13">
      <c r="M393" s="66"/>
    </row>
    <row r="394" spans="13:13">
      <c r="M394" s="66"/>
    </row>
    <row r="395" spans="13:13">
      <c r="M395" s="66"/>
    </row>
    <row r="396" spans="13:13">
      <c r="M396" s="66"/>
    </row>
    <row r="397" spans="13:13">
      <c r="M397" s="66"/>
    </row>
    <row r="398" spans="13:13">
      <c r="M398" s="66"/>
    </row>
    <row r="399" spans="13:13">
      <c r="M399" s="66"/>
    </row>
    <row r="400" spans="13:13">
      <c r="M400" s="66"/>
    </row>
    <row r="401" spans="13:13">
      <c r="M401" s="66"/>
    </row>
    <row r="402" spans="13:13">
      <c r="M402" s="66"/>
    </row>
    <row r="403" spans="13:13">
      <c r="M403" s="66"/>
    </row>
    <row r="404" spans="13:13">
      <c r="M404" s="66"/>
    </row>
    <row r="405" spans="13:13">
      <c r="M405" s="66"/>
    </row>
    <row r="406" spans="13:13">
      <c r="M406" s="66"/>
    </row>
    <row r="407" spans="13:13">
      <c r="M407" s="66"/>
    </row>
    <row r="408" spans="13:13">
      <c r="M408" s="66"/>
    </row>
    <row r="409" spans="13:13">
      <c r="M409" s="66"/>
    </row>
    <row r="410" spans="13:13">
      <c r="M410" s="66"/>
    </row>
    <row r="411" spans="13:13">
      <c r="M411" s="66"/>
    </row>
    <row r="412" spans="13:13">
      <c r="M412" s="66"/>
    </row>
    <row r="413" spans="13:13">
      <c r="M413" s="66"/>
    </row>
    <row r="414" spans="13:13">
      <c r="M414" s="66"/>
    </row>
    <row r="415" spans="13:13">
      <c r="M415" s="66"/>
    </row>
    <row r="416" spans="13:13">
      <c r="M416" s="66"/>
    </row>
    <row r="417" spans="13:13">
      <c r="M417" s="66"/>
    </row>
    <row r="418" spans="13:13">
      <c r="M418" s="66"/>
    </row>
    <row r="419" spans="13:13">
      <c r="M419" s="66"/>
    </row>
    <row r="420" spans="13:13">
      <c r="M420" s="66"/>
    </row>
    <row r="421" spans="13:13">
      <c r="M421" s="66"/>
    </row>
    <row r="422" spans="13:13">
      <c r="M422" s="66"/>
    </row>
    <row r="423" spans="13:13">
      <c r="M423" s="66"/>
    </row>
    <row r="424" spans="13:13">
      <c r="M424" s="66"/>
    </row>
    <row r="425" spans="13:13">
      <c r="M425" s="66"/>
    </row>
    <row r="426" spans="13:13">
      <c r="M426" s="66"/>
    </row>
    <row r="427" spans="13:13">
      <c r="M427" s="66"/>
    </row>
    <row r="428" spans="13:13">
      <c r="M428" s="66"/>
    </row>
    <row r="429" spans="13:13">
      <c r="M429" s="66"/>
    </row>
  </sheetData>
  <sortState ref="A4:F325">
    <sortCondition ref="B4:B325"/>
  </sortState>
  <phoneticPr fontId="22" type="noConversion"/>
  <pageMargins left="0.47244094488188981" right="0.27559055118110237" top="0.82677165354330717" bottom="0.35433070866141736" header="0.35433070866141736" footer="0.15748031496062992"/>
  <headerFooter alignWithMargins="0">
    <oddHeader>&amp;L&amp;"-,Fet"&amp;11SVENSKA KENNELKLUBBEN
      REGISTRERING 2012&amp;C&amp;"-,Fet"&amp;12&amp;A&amp;R&amp;"-,Fet"&amp;12SKK &amp;D</oddHeader>
    <oddFooter>&amp;R&amp;"Calibri,Kursiv"sid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0"/>
  <sheetViews>
    <sheetView topLeftCell="B1" workbookViewId="0">
      <pane ySplit="1" topLeftCell="A2" activePane="bottomLeft" state="frozen"/>
      <selection activeCell="B1" sqref="B1"/>
      <selection pane="bottomLeft" activeCell="B2" sqref="B2"/>
    </sheetView>
  </sheetViews>
  <sheetFormatPr baseColWidth="10" defaultColWidth="8.83203125" defaultRowHeight="14" x14ac:dyDescent="0"/>
  <cols>
    <col min="1" max="1" width="6.33203125" style="58" hidden="1" customWidth="1"/>
    <col min="2" max="2" width="40.6640625" style="60" customWidth="1"/>
    <col min="3" max="5" width="9.1640625" style="60" customWidth="1"/>
    <col min="6" max="6" width="9.6640625" style="60" customWidth="1"/>
    <col min="7" max="7" width="9.83203125" style="71" customWidth="1"/>
    <col min="8" max="8" width="8.83203125" style="75"/>
    <col min="9" max="9" width="30.5" style="65" customWidth="1"/>
    <col min="10" max="10" width="8.83203125" style="67"/>
    <col min="11" max="12" width="8.83203125" style="66"/>
    <col min="13" max="16384" width="8.83203125" style="60"/>
  </cols>
  <sheetData>
    <row r="1" spans="1:12" ht="18">
      <c r="A1" s="80" t="s">
        <v>302</v>
      </c>
      <c r="B1" s="55" t="s">
        <v>336</v>
      </c>
      <c r="C1" s="56">
        <v>2012</v>
      </c>
      <c r="D1" s="56">
        <v>2011</v>
      </c>
      <c r="E1" s="53" t="s">
        <v>1</v>
      </c>
      <c r="F1" s="54" t="s">
        <v>2</v>
      </c>
      <c r="G1" s="56"/>
      <c r="H1" s="56"/>
      <c r="J1" s="56"/>
    </row>
    <row r="2" spans="1:12" ht="18">
      <c r="A2" s="80"/>
      <c r="B2" s="55"/>
      <c r="C2" s="56"/>
      <c r="D2" s="56"/>
      <c r="E2" s="53"/>
      <c r="F2" s="54"/>
      <c r="G2" s="56"/>
      <c r="H2" s="56"/>
      <c r="J2" s="56"/>
    </row>
    <row r="3" spans="1:12" ht="18">
      <c r="A3" s="63"/>
      <c r="B3" s="83" t="s">
        <v>346</v>
      </c>
      <c r="C3" s="24">
        <v>6422</v>
      </c>
      <c r="D3" s="32">
        <v>6612</v>
      </c>
      <c r="E3" s="32">
        <f>C3-D3</f>
        <v>-190</v>
      </c>
      <c r="F3" s="36">
        <f>E3/D3</f>
        <v>-2.8735632183908046E-2</v>
      </c>
      <c r="G3" s="62"/>
      <c r="H3" s="65"/>
      <c r="I3" s="70"/>
      <c r="J3" s="66"/>
      <c r="L3" s="60"/>
    </row>
    <row r="4" spans="1:12" ht="18">
      <c r="A4" s="63"/>
      <c r="B4" s="83" t="s">
        <v>347</v>
      </c>
      <c r="C4" s="24"/>
      <c r="D4" s="50"/>
      <c r="E4" s="50"/>
      <c r="F4" s="50"/>
      <c r="G4" s="62"/>
      <c r="H4" s="65"/>
      <c r="I4" s="70"/>
      <c r="J4" s="66"/>
      <c r="L4" s="60"/>
    </row>
    <row r="5" spans="1:12" ht="18">
      <c r="A5" s="63"/>
      <c r="B5" s="83" t="s">
        <v>345</v>
      </c>
      <c r="C5" s="24">
        <v>6940</v>
      </c>
      <c r="D5" s="32">
        <v>7385</v>
      </c>
      <c r="E5" s="32">
        <f t="shared" ref="E5:E13" si="0">C5-D5</f>
        <v>-445</v>
      </c>
      <c r="F5" s="36">
        <f t="shared" ref="F5:F14" si="1">E5/D5</f>
        <v>-6.025727826675694E-2</v>
      </c>
      <c r="G5" s="62"/>
      <c r="H5" s="65"/>
      <c r="I5" s="70"/>
      <c r="J5" s="66"/>
      <c r="L5" s="60"/>
    </row>
    <row r="6" spans="1:12" ht="18">
      <c r="A6" s="63"/>
      <c r="B6" s="83" t="s">
        <v>348</v>
      </c>
      <c r="C6" s="24">
        <v>5204</v>
      </c>
      <c r="D6" s="32">
        <v>5350</v>
      </c>
      <c r="E6" s="32">
        <f t="shared" si="0"/>
        <v>-146</v>
      </c>
      <c r="F6" s="36">
        <f t="shared" si="1"/>
        <v>-2.7289719626168225E-2</v>
      </c>
      <c r="G6" s="62"/>
      <c r="H6" s="65"/>
      <c r="I6" s="70"/>
      <c r="J6" s="66"/>
      <c r="L6" s="60"/>
    </row>
    <row r="7" spans="1:12" ht="18">
      <c r="A7" s="63"/>
      <c r="B7" s="83" t="s">
        <v>349</v>
      </c>
      <c r="C7" s="24">
        <v>1351</v>
      </c>
      <c r="D7" s="32">
        <v>1464</v>
      </c>
      <c r="E7" s="32">
        <f t="shared" si="0"/>
        <v>-113</v>
      </c>
      <c r="F7" s="36">
        <f t="shared" si="1"/>
        <v>-7.7185792349726778E-2</v>
      </c>
      <c r="G7" s="62"/>
      <c r="H7" s="65"/>
      <c r="I7" s="70"/>
      <c r="J7" s="66"/>
      <c r="L7" s="60"/>
    </row>
    <row r="8" spans="1:12" ht="18">
      <c r="A8" s="63"/>
      <c r="B8" s="83" t="s">
        <v>350</v>
      </c>
      <c r="C8" s="24">
        <v>7540</v>
      </c>
      <c r="D8" s="32">
        <v>7008</v>
      </c>
      <c r="E8" s="32">
        <f t="shared" si="0"/>
        <v>532</v>
      </c>
      <c r="F8" s="36">
        <f t="shared" si="1"/>
        <v>7.5913242009132423E-2</v>
      </c>
      <c r="G8" s="62"/>
      <c r="H8" s="65"/>
      <c r="I8" s="70"/>
      <c r="J8" s="66"/>
      <c r="L8" s="60"/>
    </row>
    <row r="9" spans="1:12" ht="18">
      <c r="A9" s="63"/>
      <c r="B9" s="83" t="s">
        <v>351</v>
      </c>
      <c r="C9" s="24">
        <v>2895</v>
      </c>
      <c r="D9" s="32">
        <v>2640</v>
      </c>
      <c r="E9" s="32">
        <f t="shared" si="0"/>
        <v>255</v>
      </c>
      <c r="F9" s="36">
        <f t="shared" si="1"/>
        <v>9.6590909090909088E-2</v>
      </c>
      <c r="G9" s="62"/>
      <c r="H9" s="65"/>
      <c r="I9" s="70"/>
      <c r="J9" s="66"/>
      <c r="L9" s="60"/>
    </row>
    <row r="10" spans="1:12" ht="18">
      <c r="A10" s="63"/>
      <c r="B10" s="83" t="s">
        <v>352</v>
      </c>
      <c r="C10" s="24">
        <v>1730</v>
      </c>
      <c r="D10" s="32">
        <v>1807</v>
      </c>
      <c r="E10" s="32">
        <f t="shared" si="0"/>
        <v>-77</v>
      </c>
      <c r="F10" s="36">
        <f t="shared" si="1"/>
        <v>-4.2612064194798009E-2</v>
      </c>
      <c r="G10" s="62"/>
      <c r="H10" s="65"/>
      <c r="I10" s="70"/>
      <c r="J10" s="66"/>
      <c r="L10" s="60"/>
    </row>
    <row r="11" spans="1:12" ht="18">
      <c r="A11" s="63"/>
      <c r="B11" s="83" t="s">
        <v>353</v>
      </c>
      <c r="C11" s="24">
        <v>9404</v>
      </c>
      <c r="D11" s="32">
        <v>9669</v>
      </c>
      <c r="E11" s="32">
        <f t="shared" si="0"/>
        <v>-265</v>
      </c>
      <c r="F11" s="36">
        <f t="shared" si="1"/>
        <v>-2.7407177577826042E-2</v>
      </c>
      <c r="G11" s="62"/>
      <c r="H11" s="65"/>
      <c r="I11" s="70"/>
      <c r="J11" s="66"/>
      <c r="L11" s="60"/>
    </row>
    <row r="12" spans="1:12" ht="18">
      <c r="A12" s="63"/>
      <c r="B12" s="83" t="s">
        <v>354</v>
      </c>
      <c r="C12" s="24">
        <v>10710</v>
      </c>
      <c r="D12" s="32">
        <v>10804</v>
      </c>
      <c r="E12" s="32">
        <f t="shared" si="0"/>
        <v>-94</v>
      </c>
      <c r="F12" s="36">
        <f t="shared" si="1"/>
        <v>-8.7004813032210294E-3</v>
      </c>
      <c r="G12" s="62"/>
      <c r="H12" s="65"/>
      <c r="I12" s="70"/>
      <c r="J12" s="66"/>
      <c r="L12" s="60"/>
    </row>
    <row r="13" spans="1:12" ht="18">
      <c r="A13" s="63"/>
      <c r="B13" s="83" t="s">
        <v>355</v>
      </c>
      <c r="C13" s="24">
        <v>1199</v>
      </c>
      <c r="D13" s="32">
        <v>1169</v>
      </c>
      <c r="E13" s="32">
        <f t="shared" si="0"/>
        <v>30</v>
      </c>
      <c r="F13" s="36">
        <f t="shared" si="1"/>
        <v>2.5662959794696322E-2</v>
      </c>
      <c r="G13" s="62"/>
      <c r="H13" s="65"/>
      <c r="I13" s="70"/>
      <c r="J13" s="66"/>
      <c r="L13" s="60"/>
    </row>
    <row r="14" spans="1:12" ht="18">
      <c r="A14" s="63"/>
      <c r="B14" s="88" t="s">
        <v>0</v>
      </c>
      <c r="C14" s="34">
        <f>SUM(C3:C13)</f>
        <v>53395</v>
      </c>
      <c r="D14" s="34">
        <f>SUM(D3:D13)</f>
        <v>53908</v>
      </c>
      <c r="E14" s="34">
        <f>SUM(E3:E13)</f>
        <v>-513</v>
      </c>
      <c r="F14" s="36">
        <f t="shared" si="1"/>
        <v>-9.516212807004527E-3</v>
      </c>
      <c r="G14" s="62"/>
      <c r="H14" s="65"/>
      <c r="I14" s="70"/>
      <c r="J14" s="66"/>
      <c r="L14" s="60"/>
    </row>
    <row r="15" spans="1:12" ht="18">
      <c r="A15" s="63"/>
      <c r="B15" s="61"/>
      <c r="C15" s="61"/>
      <c r="D15" s="61"/>
      <c r="E15" s="57"/>
      <c r="F15" s="61"/>
      <c r="G15" s="62"/>
      <c r="H15" s="65"/>
      <c r="I15" s="70"/>
      <c r="J15" s="66"/>
      <c r="L15" s="60"/>
    </row>
    <row r="16" spans="1:12" ht="18">
      <c r="A16" s="63"/>
      <c r="B16" s="78"/>
      <c r="C16" s="61"/>
      <c r="D16" s="61"/>
      <c r="E16" s="61"/>
      <c r="F16" s="57"/>
      <c r="G16" s="61"/>
      <c r="H16" s="62"/>
      <c r="J16" s="70"/>
    </row>
    <row r="17" spans="1:13" ht="18">
      <c r="A17" s="49"/>
      <c r="B17" s="85" t="s">
        <v>334</v>
      </c>
      <c r="C17" s="81"/>
      <c r="D17" s="82"/>
      <c r="E17" s="82"/>
      <c r="H17" s="61"/>
      <c r="I17" s="68"/>
    </row>
    <row r="18" spans="1:13" ht="18">
      <c r="A18" s="69">
        <v>102</v>
      </c>
      <c r="B18" s="76" t="s">
        <v>140</v>
      </c>
      <c r="C18" s="77">
        <v>416</v>
      </c>
      <c r="D18" s="77">
        <v>360</v>
      </c>
      <c r="E18" s="60">
        <f t="shared" ref="E18:E62" si="2">C18-D18</f>
        <v>56</v>
      </c>
      <c r="F18" s="64">
        <f t="shared" ref="F18:F61" si="3">E18/D18</f>
        <v>0.15555555555555556</v>
      </c>
      <c r="H18" s="61"/>
      <c r="I18" s="68"/>
    </row>
    <row r="19" spans="1:13">
      <c r="A19" s="69">
        <v>103</v>
      </c>
      <c r="B19" s="76" t="s">
        <v>219</v>
      </c>
      <c r="C19" s="77">
        <v>39</v>
      </c>
      <c r="D19" s="77">
        <v>38</v>
      </c>
      <c r="E19" s="60">
        <f t="shared" si="2"/>
        <v>1</v>
      </c>
      <c r="F19" s="64">
        <f t="shared" si="3"/>
        <v>2.6315789473684209E-2</v>
      </c>
      <c r="H19" s="72"/>
      <c r="I19" s="20"/>
      <c r="J19" s="24"/>
      <c r="M19" s="66"/>
    </row>
    <row r="20" spans="1:13">
      <c r="A20" s="69">
        <v>104</v>
      </c>
      <c r="B20" s="76" t="s">
        <v>220</v>
      </c>
      <c r="C20" s="77">
        <v>133</v>
      </c>
      <c r="D20" s="77">
        <v>137</v>
      </c>
      <c r="E20" s="60">
        <f t="shared" si="2"/>
        <v>-4</v>
      </c>
      <c r="F20" s="64">
        <f t="shared" si="3"/>
        <v>-2.9197080291970802E-2</v>
      </c>
      <c r="H20" s="72"/>
      <c r="I20" s="20"/>
      <c r="J20" s="24"/>
      <c r="M20" s="66"/>
    </row>
    <row r="21" spans="1:13">
      <c r="A21" s="69">
        <v>105</v>
      </c>
      <c r="B21" s="76" t="s">
        <v>175</v>
      </c>
      <c r="C21" s="77">
        <v>188</v>
      </c>
      <c r="D21" s="77">
        <v>174</v>
      </c>
      <c r="E21" s="60">
        <f t="shared" si="2"/>
        <v>14</v>
      </c>
      <c r="F21" s="64">
        <f t="shared" si="3"/>
        <v>8.0459770114942528E-2</v>
      </c>
      <c r="H21" s="72"/>
      <c r="I21" s="20"/>
      <c r="J21" s="24"/>
    </row>
    <row r="22" spans="1:13">
      <c r="A22" s="69">
        <v>106</v>
      </c>
      <c r="B22" s="76" t="s">
        <v>59</v>
      </c>
      <c r="C22" s="77">
        <v>24</v>
      </c>
      <c r="D22" s="77">
        <v>17</v>
      </c>
      <c r="E22" s="60">
        <f t="shared" si="2"/>
        <v>7</v>
      </c>
      <c r="F22" s="64">
        <f t="shared" si="3"/>
        <v>0.41176470588235292</v>
      </c>
      <c r="H22" s="72"/>
      <c r="I22" s="20"/>
      <c r="J22" s="24"/>
    </row>
    <row r="23" spans="1:13">
      <c r="A23" s="69">
        <v>107</v>
      </c>
      <c r="B23" s="76" t="s">
        <v>68</v>
      </c>
      <c r="C23" s="77">
        <v>53</v>
      </c>
      <c r="D23" s="77">
        <v>85</v>
      </c>
      <c r="E23" s="60">
        <f t="shared" si="2"/>
        <v>-32</v>
      </c>
      <c r="F23" s="64">
        <f t="shared" si="3"/>
        <v>-0.37647058823529411</v>
      </c>
      <c r="H23" s="72"/>
      <c r="I23" s="20"/>
      <c r="J23" s="24"/>
    </row>
    <row r="24" spans="1:13">
      <c r="A24" s="69">
        <v>108</v>
      </c>
      <c r="B24" s="76" t="s">
        <v>75</v>
      </c>
      <c r="C24" s="77">
        <v>13</v>
      </c>
      <c r="D24" s="77">
        <v>12</v>
      </c>
      <c r="E24" s="60">
        <f t="shared" si="2"/>
        <v>1</v>
      </c>
      <c r="F24" s="64">
        <f t="shared" si="3"/>
        <v>8.3333333333333329E-2</v>
      </c>
      <c r="H24" s="72"/>
      <c r="I24" s="20"/>
      <c r="J24" s="24"/>
    </row>
    <row r="25" spans="1:13">
      <c r="A25" s="69">
        <v>109</v>
      </c>
      <c r="B25" s="76" t="s">
        <v>204</v>
      </c>
      <c r="C25" s="77">
        <v>163</v>
      </c>
      <c r="D25" s="77">
        <v>177</v>
      </c>
      <c r="E25" s="60">
        <f t="shared" si="2"/>
        <v>-14</v>
      </c>
      <c r="F25" s="64">
        <f t="shared" si="3"/>
        <v>-7.909604519774012E-2</v>
      </c>
      <c r="H25" s="72"/>
      <c r="I25" s="20"/>
      <c r="J25" s="24"/>
    </row>
    <row r="26" spans="1:13">
      <c r="A26" s="69">
        <v>110</v>
      </c>
      <c r="B26" s="76" t="s">
        <v>159</v>
      </c>
      <c r="C26" s="77">
        <v>104</v>
      </c>
      <c r="D26" s="77">
        <v>102</v>
      </c>
      <c r="E26" s="60">
        <f t="shared" si="2"/>
        <v>2</v>
      </c>
      <c r="F26" s="64">
        <f t="shared" si="3"/>
        <v>1.9607843137254902E-2</v>
      </c>
      <c r="H26" s="72"/>
      <c r="I26" s="20"/>
      <c r="J26" s="24"/>
    </row>
    <row r="27" spans="1:13">
      <c r="A27" s="69">
        <v>111</v>
      </c>
      <c r="B27" s="76" t="s">
        <v>146</v>
      </c>
      <c r="C27" s="77">
        <v>12</v>
      </c>
      <c r="D27" s="77">
        <v>8</v>
      </c>
      <c r="E27" s="60">
        <f t="shared" si="2"/>
        <v>4</v>
      </c>
      <c r="F27" s="64">
        <f t="shared" si="3"/>
        <v>0.5</v>
      </c>
      <c r="H27" s="72"/>
      <c r="I27" s="20"/>
      <c r="J27" s="24"/>
    </row>
    <row r="28" spans="1:13">
      <c r="A28" s="69">
        <v>112</v>
      </c>
      <c r="B28" s="76" t="s">
        <v>247</v>
      </c>
      <c r="C28" s="77">
        <v>6</v>
      </c>
      <c r="D28" s="77">
        <v>9</v>
      </c>
      <c r="E28" s="60">
        <f t="shared" si="2"/>
        <v>-3</v>
      </c>
      <c r="F28" s="64">
        <f t="shared" si="3"/>
        <v>-0.33333333333333331</v>
      </c>
      <c r="H28" s="72"/>
      <c r="I28" s="20"/>
      <c r="J28" s="24"/>
    </row>
    <row r="29" spans="1:13">
      <c r="A29" s="69">
        <v>113</v>
      </c>
      <c r="B29" s="76" t="s">
        <v>18</v>
      </c>
      <c r="C29" s="77">
        <v>788</v>
      </c>
      <c r="D29" s="77">
        <v>774</v>
      </c>
      <c r="E29" s="60">
        <f t="shared" si="2"/>
        <v>14</v>
      </c>
      <c r="F29" s="64">
        <f t="shared" si="3"/>
        <v>1.8087855297157621E-2</v>
      </c>
      <c r="H29" s="72"/>
      <c r="I29" s="20"/>
      <c r="J29" s="24"/>
    </row>
    <row r="30" spans="1:13">
      <c r="A30" s="69">
        <v>115</v>
      </c>
      <c r="B30" s="76" t="s">
        <v>207</v>
      </c>
      <c r="C30" s="77">
        <v>27</v>
      </c>
      <c r="D30" s="77">
        <v>65</v>
      </c>
      <c r="E30" s="60">
        <f t="shared" si="2"/>
        <v>-38</v>
      </c>
      <c r="F30" s="64">
        <f t="shared" si="3"/>
        <v>-0.58461538461538465</v>
      </c>
      <c r="H30" s="72"/>
      <c r="I30" s="24"/>
      <c r="J30" s="24"/>
    </row>
    <row r="31" spans="1:13">
      <c r="A31" s="69">
        <v>116</v>
      </c>
      <c r="B31" s="76" t="s">
        <v>49</v>
      </c>
      <c r="C31" s="77">
        <v>69</v>
      </c>
      <c r="D31" s="77">
        <v>111</v>
      </c>
      <c r="E31" s="60">
        <f t="shared" si="2"/>
        <v>-42</v>
      </c>
      <c r="F31" s="64">
        <f t="shared" si="3"/>
        <v>-0.3783783783783784</v>
      </c>
      <c r="H31" s="72"/>
      <c r="I31" s="20"/>
      <c r="J31" s="24"/>
    </row>
    <row r="32" spans="1:13">
      <c r="A32" s="69">
        <v>118</v>
      </c>
      <c r="B32" s="76" t="s">
        <v>226</v>
      </c>
      <c r="C32" s="77">
        <v>0</v>
      </c>
      <c r="D32" s="77">
        <v>8</v>
      </c>
      <c r="E32" s="60">
        <f t="shared" si="2"/>
        <v>-8</v>
      </c>
      <c r="F32" s="64">
        <f t="shared" si="3"/>
        <v>-1</v>
      </c>
      <c r="H32" s="72"/>
      <c r="I32" s="20"/>
      <c r="J32" s="24"/>
    </row>
    <row r="33" spans="1:13">
      <c r="A33" s="69">
        <v>119</v>
      </c>
      <c r="B33" s="76" t="s">
        <v>284</v>
      </c>
      <c r="C33" s="77">
        <v>15</v>
      </c>
      <c r="D33" s="77">
        <v>8</v>
      </c>
      <c r="E33" s="60">
        <f t="shared" si="2"/>
        <v>7</v>
      </c>
      <c r="F33" s="64">
        <f t="shared" si="3"/>
        <v>0.875</v>
      </c>
      <c r="H33" s="72"/>
      <c r="I33" s="20"/>
      <c r="J33" s="24"/>
    </row>
    <row r="34" spans="1:13">
      <c r="A34" s="69">
        <v>120</v>
      </c>
      <c r="B34" s="76" t="s">
        <v>56</v>
      </c>
      <c r="C34" s="77">
        <v>65</v>
      </c>
      <c r="D34" s="77">
        <v>46</v>
      </c>
      <c r="E34" s="60">
        <f t="shared" si="2"/>
        <v>19</v>
      </c>
      <c r="F34" s="64">
        <f t="shared" si="3"/>
        <v>0.41304347826086957</v>
      </c>
      <c r="H34" s="72"/>
      <c r="I34" s="20"/>
      <c r="J34" s="24"/>
    </row>
    <row r="35" spans="1:13">
      <c r="A35" s="69">
        <v>121</v>
      </c>
      <c r="B35" s="76" t="s">
        <v>13</v>
      </c>
      <c r="C35" s="77">
        <v>379</v>
      </c>
      <c r="D35" s="77">
        <v>479</v>
      </c>
      <c r="E35" s="60">
        <f t="shared" si="2"/>
        <v>-100</v>
      </c>
      <c r="F35" s="64">
        <f t="shared" si="3"/>
        <v>-0.20876826722338204</v>
      </c>
      <c r="H35" s="72"/>
      <c r="I35" s="20"/>
      <c r="J35" s="24"/>
    </row>
    <row r="36" spans="1:13" s="66" customFormat="1">
      <c r="A36" s="69">
        <v>122</v>
      </c>
      <c r="B36" s="76" t="s">
        <v>266</v>
      </c>
      <c r="C36" s="77">
        <v>14</v>
      </c>
      <c r="D36" s="77">
        <v>30</v>
      </c>
      <c r="E36" s="60">
        <f t="shared" si="2"/>
        <v>-16</v>
      </c>
      <c r="F36" s="64">
        <f t="shared" si="3"/>
        <v>-0.53333333333333333</v>
      </c>
      <c r="G36" s="71"/>
      <c r="H36" s="72"/>
      <c r="I36" s="20"/>
      <c r="J36" s="24"/>
      <c r="M36" s="60"/>
    </row>
    <row r="37" spans="1:13" s="66" customFormat="1">
      <c r="A37" s="69">
        <v>123</v>
      </c>
      <c r="B37" s="76" t="s">
        <v>248</v>
      </c>
      <c r="C37" s="77">
        <v>59</v>
      </c>
      <c r="D37" s="77">
        <v>49</v>
      </c>
      <c r="E37" s="60">
        <f t="shared" si="2"/>
        <v>10</v>
      </c>
      <c r="F37" s="64">
        <f t="shared" si="3"/>
        <v>0.20408163265306123</v>
      </c>
      <c r="G37" s="71"/>
      <c r="H37" s="72"/>
      <c r="I37" s="20"/>
      <c r="J37" s="24"/>
      <c r="M37" s="60"/>
    </row>
    <row r="38" spans="1:13" s="66" customFormat="1">
      <c r="A38" s="69">
        <v>124</v>
      </c>
      <c r="B38" s="76" t="s">
        <v>293</v>
      </c>
      <c r="C38" s="77">
        <v>9</v>
      </c>
      <c r="D38" s="77">
        <v>2</v>
      </c>
      <c r="E38" s="60">
        <f t="shared" si="2"/>
        <v>7</v>
      </c>
      <c r="F38" s="64">
        <f t="shared" si="3"/>
        <v>3.5</v>
      </c>
      <c r="G38" s="71"/>
      <c r="H38" s="72"/>
      <c r="I38" s="20"/>
      <c r="J38" s="24"/>
      <c r="M38" s="60"/>
    </row>
    <row r="39" spans="1:13" s="66" customFormat="1">
      <c r="A39" s="69">
        <v>125</v>
      </c>
      <c r="B39" s="76" t="s">
        <v>281</v>
      </c>
      <c r="C39" s="77">
        <v>3</v>
      </c>
      <c r="D39" s="77">
        <v>6</v>
      </c>
      <c r="E39" s="60">
        <f t="shared" si="2"/>
        <v>-3</v>
      </c>
      <c r="F39" s="64">
        <f t="shared" si="3"/>
        <v>-0.5</v>
      </c>
      <c r="G39" s="71"/>
      <c r="H39" s="72"/>
      <c r="I39" s="20"/>
      <c r="J39" s="24"/>
      <c r="M39" s="60"/>
    </row>
    <row r="40" spans="1:13" s="66" customFormat="1">
      <c r="A40" s="69">
        <v>126</v>
      </c>
      <c r="B40" s="76" t="s">
        <v>303</v>
      </c>
      <c r="C40" s="77">
        <v>1</v>
      </c>
      <c r="D40" s="77">
        <v>1</v>
      </c>
      <c r="E40" s="60">
        <f t="shared" si="2"/>
        <v>0</v>
      </c>
      <c r="F40" s="64">
        <f t="shared" si="3"/>
        <v>0</v>
      </c>
      <c r="G40" s="71"/>
      <c r="H40" s="72"/>
      <c r="I40" s="20"/>
      <c r="J40" s="24"/>
      <c r="M40" s="60"/>
    </row>
    <row r="41" spans="1:13" s="66" customFormat="1">
      <c r="A41" s="69">
        <v>127</v>
      </c>
      <c r="B41" s="76" t="s">
        <v>304</v>
      </c>
      <c r="C41" s="77">
        <v>1</v>
      </c>
      <c r="D41" s="77">
        <v>1</v>
      </c>
      <c r="E41" s="60">
        <f t="shared" si="2"/>
        <v>0</v>
      </c>
      <c r="F41" s="64">
        <f t="shared" si="3"/>
        <v>0</v>
      </c>
      <c r="G41" s="71"/>
      <c r="H41" s="72"/>
      <c r="I41" s="20"/>
      <c r="J41" s="24"/>
      <c r="M41" s="60"/>
    </row>
    <row r="42" spans="1:13" s="66" customFormat="1">
      <c r="A42" s="69">
        <v>128</v>
      </c>
      <c r="B42" s="76" t="s">
        <v>109</v>
      </c>
      <c r="C42" s="77">
        <v>0</v>
      </c>
      <c r="D42" s="77">
        <v>2</v>
      </c>
      <c r="E42" s="60">
        <f t="shared" si="2"/>
        <v>-2</v>
      </c>
      <c r="F42" s="64">
        <f t="shared" si="3"/>
        <v>-1</v>
      </c>
      <c r="G42" s="71"/>
      <c r="H42" s="72"/>
      <c r="I42" s="20"/>
      <c r="J42" s="24"/>
      <c r="M42" s="60"/>
    </row>
    <row r="43" spans="1:13" s="66" customFormat="1">
      <c r="A43" s="69">
        <v>130</v>
      </c>
      <c r="B43" s="76" t="s">
        <v>53</v>
      </c>
      <c r="C43" s="77">
        <v>27</v>
      </c>
      <c r="D43" s="77">
        <v>33</v>
      </c>
      <c r="E43" s="60">
        <f t="shared" si="2"/>
        <v>-6</v>
      </c>
      <c r="F43" s="64">
        <f t="shared" si="3"/>
        <v>-0.18181818181818182</v>
      </c>
      <c r="G43" s="71"/>
      <c r="H43" s="72"/>
      <c r="I43" s="20"/>
      <c r="J43" s="24"/>
      <c r="M43" s="60"/>
    </row>
    <row r="44" spans="1:13" s="66" customFormat="1">
      <c r="A44" s="69">
        <v>131</v>
      </c>
      <c r="B44" s="76" t="s">
        <v>71</v>
      </c>
      <c r="C44" s="77">
        <v>48</v>
      </c>
      <c r="D44" s="77">
        <v>105</v>
      </c>
      <c r="E44" s="60">
        <f t="shared" si="2"/>
        <v>-57</v>
      </c>
      <c r="F44" s="64">
        <f t="shared" si="3"/>
        <v>-0.54285714285714282</v>
      </c>
      <c r="G44" s="71"/>
      <c r="H44" s="72"/>
      <c r="I44" s="20"/>
      <c r="J44" s="24"/>
      <c r="M44" s="60"/>
    </row>
    <row r="45" spans="1:13" s="66" customFormat="1">
      <c r="A45" s="69">
        <v>132</v>
      </c>
      <c r="B45" s="76" t="s">
        <v>249</v>
      </c>
      <c r="C45" s="77">
        <v>2</v>
      </c>
      <c r="D45" s="77">
        <v>14</v>
      </c>
      <c r="E45" s="60">
        <f t="shared" si="2"/>
        <v>-12</v>
      </c>
      <c r="F45" s="64">
        <f t="shared" si="3"/>
        <v>-0.8571428571428571</v>
      </c>
      <c r="G45" s="71"/>
      <c r="H45" s="72"/>
      <c r="I45" s="20"/>
      <c r="J45" s="24"/>
      <c r="M45" s="60"/>
    </row>
    <row r="46" spans="1:13" s="66" customFormat="1">
      <c r="A46" s="69">
        <v>133</v>
      </c>
      <c r="B46" s="76" t="s">
        <v>141</v>
      </c>
      <c r="C46" s="77">
        <v>24</v>
      </c>
      <c r="D46" s="77">
        <v>5</v>
      </c>
      <c r="E46" s="60">
        <f t="shared" si="2"/>
        <v>19</v>
      </c>
      <c r="F46" s="64">
        <f t="shared" si="3"/>
        <v>3.8</v>
      </c>
      <c r="G46" s="71"/>
      <c r="H46" s="72"/>
      <c r="I46" s="20"/>
      <c r="J46" s="24"/>
      <c r="M46" s="60"/>
    </row>
    <row r="47" spans="1:13" s="66" customFormat="1">
      <c r="A47" s="69">
        <v>134</v>
      </c>
      <c r="B47" s="76" t="s">
        <v>180</v>
      </c>
      <c r="C47" s="77">
        <v>23</v>
      </c>
      <c r="D47" s="77">
        <v>44</v>
      </c>
      <c r="E47" s="60">
        <f t="shared" si="2"/>
        <v>-21</v>
      </c>
      <c r="F47" s="64">
        <f t="shared" si="3"/>
        <v>-0.47727272727272729</v>
      </c>
      <c r="G47" s="71"/>
      <c r="H47" s="72"/>
      <c r="I47" s="20"/>
      <c r="J47" s="24"/>
      <c r="M47" s="60"/>
    </row>
    <row r="48" spans="1:13" s="66" customFormat="1">
      <c r="A48" s="69">
        <v>135</v>
      </c>
      <c r="B48" s="76" t="s">
        <v>173</v>
      </c>
      <c r="C48" s="77">
        <v>35</v>
      </c>
      <c r="D48" s="77">
        <v>30</v>
      </c>
      <c r="E48" s="60">
        <f t="shared" si="2"/>
        <v>5</v>
      </c>
      <c r="F48" s="64">
        <f t="shared" si="3"/>
        <v>0.16666666666666666</v>
      </c>
      <c r="G48" s="71"/>
      <c r="H48" s="72"/>
      <c r="I48" s="20"/>
      <c r="J48" s="24"/>
      <c r="M48" s="60"/>
    </row>
    <row r="49" spans="1:13" s="66" customFormat="1">
      <c r="A49" s="69">
        <v>137</v>
      </c>
      <c r="B49" s="76" t="s">
        <v>120</v>
      </c>
      <c r="C49" s="77">
        <v>40</v>
      </c>
      <c r="D49" s="77">
        <v>45</v>
      </c>
      <c r="E49" s="60">
        <f t="shared" si="2"/>
        <v>-5</v>
      </c>
      <c r="F49" s="64">
        <f t="shared" si="3"/>
        <v>-0.1111111111111111</v>
      </c>
      <c r="G49" s="71"/>
      <c r="H49" s="72"/>
      <c r="I49" s="20"/>
      <c r="J49" s="24"/>
      <c r="M49" s="60"/>
    </row>
    <row r="50" spans="1:13" s="66" customFormat="1">
      <c r="A50" s="69">
        <v>138</v>
      </c>
      <c r="B50" s="76" t="s">
        <v>160</v>
      </c>
      <c r="C50" s="77">
        <v>138</v>
      </c>
      <c r="D50" s="77">
        <v>111</v>
      </c>
      <c r="E50" s="60">
        <f t="shared" si="2"/>
        <v>27</v>
      </c>
      <c r="F50" s="64">
        <f t="shared" si="3"/>
        <v>0.24324324324324326</v>
      </c>
      <c r="G50" s="71"/>
      <c r="H50" s="72"/>
      <c r="I50" s="20"/>
      <c r="J50" s="24"/>
      <c r="M50" s="60"/>
    </row>
    <row r="51" spans="1:13" s="66" customFormat="1">
      <c r="A51" s="69">
        <v>139</v>
      </c>
      <c r="B51" s="76" t="s">
        <v>267</v>
      </c>
      <c r="C51" s="77">
        <v>28</v>
      </c>
      <c r="D51" s="77">
        <v>22</v>
      </c>
      <c r="E51" s="60">
        <f t="shared" si="2"/>
        <v>6</v>
      </c>
      <c r="F51" s="64">
        <f t="shared" si="3"/>
        <v>0.27272727272727271</v>
      </c>
      <c r="G51" s="71"/>
      <c r="H51" s="72"/>
      <c r="I51" s="20"/>
      <c r="J51" s="24"/>
      <c r="M51" s="60"/>
    </row>
    <row r="52" spans="1:13" s="66" customFormat="1">
      <c r="A52" s="69">
        <v>140</v>
      </c>
      <c r="B52" s="76" t="s">
        <v>268</v>
      </c>
      <c r="C52" s="77">
        <v>26</v>
      </c>
      <c r="D52" s="77">
        <v>19</v>
      </c>
      <c r="E52" s="60">
        <f t="shared" si="2"/>
        <v>7</v>
      </c>
      <c r="F52" s="64">
        <f t="shared" si="3"/>
        <v>0.36842105263157893</v>
      </c>
      <c r="G52" s="71"/>
      <c r="H52" s="72"/>
      <c r="I52" s="20"/>
      <c r="J52" s="24"/>
      <c r="M52" s="60"/>
    </row>
    <row r="53" spans="1:13" s="66" customFormat="1">
      <c r="A53" s="69">
        <v>143</v>
      </c>
      <c r="B53" s="76" t="s">
        <v>176</v>
      </c>
      <c r="C53" s="77">
        <v>172</v>
      </c>
      <c r="D53" s="77">
        <v>179</v>
      </c>
      <c r="E53" s="60">
        <f t="shared" si="2"/>
        <v>-7</v>
      </c>
      <c r="F53" s="64">
        <f t="shared" si="3"/>
        <v>-3.9106145251396648E-2</v>
      </c>
      <c r="G53" s="71"/>
      <c r="H53" s="72"/>
      <c r="I53" s="20"/>
      <c r="J53" s="24"/>
      <c r="M53" s="60"/>
    </row>
    <row r="54" spans="1:13" s="66" customFormat="1">
      <c r="A54" s="69">
        <v>144</v>
      </c>
      <c r="B54" s="76" t="s">
        <v>92</v>
      </c>
      <c r="C54" s="77">
        <v>70</v>
      </c>
      <c r="D54" s="77">
        <v>59</v>
      </c>
      <c r="E54" s="60">
        <f t="shared" si="2"/>
        <v>11</v>
      </c>
      <c r="F54" s="64">
        <f t="shared" si="3"/>
        <v>0.1864406779661017</v>
      </c>
      <c r="G54" s="71"/>
      <c r="H54" s="72"/>
      <c r="I54" s="20"/>
      <c r="J54" s="24"/>
      <c r="M54" s="60"/>
    </row>
    <row r="55" spans="1:13" s="66" customFormat="1">
      <c r="A55" s="69">
        <v>145</v>
      </c>
      <c r="B55" s="76" t="s">
        <v>314</v>
      </c>
      <c r="C55" s="77">
        <v>1844</v>
      </c>
      <c r="D55" s="77">
        <v>1992</v>
      </c>
      <c r="E55" s="60">
        <f t="shared" si="2"/>
        <v>-148</v>
      </c>
      <c r="F55" s="64">
        <f t="shared" si="3"/>
        <v>-7.4297188755020074E-2</v>
      </c>
      <c r="G55" s="71"/>
      <c r="H55" s="72"/>
      <c r="I55" s="20"/>
      <c r="J55" s="24"/>
      <c r="M55" s="60"/>
    </row>
    <row r="56" spans="1:13" s="66" customFormat="1">
      <c r="A56" s="69">
        <v>146</v>
      </c>
      <c r="B56" s="76" t="s">
        <v>14</v>
      </c>
      <c r="C56" s="77">
        <v>948</v>
      </c>
      <c r="D56" s="77">
        <v>896</v>
      </c>
      <c r="E56" s="60">
        <f t="shared" si="2"/>
        <v>52</v>
      </c>
      <c r="F56" s="64">
        <f t="shared" si="3"/>
        <v>5.8035714285714288E-2</v>
      </c>
      <c r="G56" s="71"/>
      <c r="H56" s="72"/>
      <c r="I56" s="20"/>
      <c r="J56" s="24"/>
      <c r="M56" s="60"/>
    </row>
    <row r="57" spans="1:13" s="66" customFormat="1">
      <c r="A57" s="69">
        <v>147</v>
      </c>
      <c r="B57" s="76" t="s">
        <v>301</v>
      </c>
      <c r="C57" s="77">
        <v>2</v>
      </c>
      <c r="D57" s="77">
        <v>2</v>
      </c>
      <c r="E57" s="60">
        <f t="shared" si="2"/>
        <v>0</v>
      </c>
      <c r="F57" s="64">
        <f t="shared" si="3"/>
        <v>0</v>
      </c>
      <c r="G57" s="71"/>
      <c r="H57" s="72"/>
      <c r="I57" s="20"/>
      <c r="J57" s="24"/>
      <c r="M57" s="60"/>
    </row>
    <row r="58" spans="1:13" s="66" customFormat="1">
      <c r="A58" s="69">
        <v>148</v>
      </c>
      <c r="B58" s="76" t="s">
        <v>116</v>
      </c>
      <c r="C58" s="77">
        <v>151</v>
      </c>
      <c r="D58" s="77">
        <v>137</v>
      </c>
      <c r="E58" s="60">
        <f t="shared" si="2"/>
        <v>14</v>
      </c>
      <c r="F58" s="64">
        <f t="shared" si="3"/>
        <v>0.10218978102189781</v>
      </c>
      <c r="G58" s="71"/>
      <c r="H58" s="72"/>
      <c r="I58" s="20"/>
      <c r="J58" s="24"/>
      <c r="M58" s="60"/>
    </row>
    <row r="59" spans="1:13" s="66" customFormat="1">
      <c r="A59" s="69">
        <v>149</v>
      </c>
      <c r="B59" s="76" t="s">
        <v>198</v>
      </c>
      <c r="C59" s="77">
        <v>48</v>
      </c>
      <c r="D59" s="77">
        <v>53</v>
      </c>
      <c r="E59" s="60">
        <f t="shared" si="2"/>
        <v>-5</v>
      </c>
      <c r="F59" s="64">
        <f t="shared" si="3"/>
        <v>-9.4339622641509441E-2</v>
      </c>
      <c r="G59" s="71"/>
      <c r="H59" s="72"/>
      <c r="I59" s="20"/>
      <c r="J59" s="24"/>
      <c r="M59" s="60"/>
    </row>
    <row r="60" spans="1:13" s="66" customFormat="1">
      <c r="A60" s="69">
        <v>197</v>
      </c>
      <c r="B60" s="76" t="s">
        <v>255</v>
      </c>
      <c r="C60" s="77">
        <v>68</v>
      </c>
      <c r="D60" s="77">
        <v>66</v>
      </c>
      <c r="E60" s="60">
        <f t="shared" si="2"/>
        <v>2</v>
      </c>
      <c r="F60" s="64">
        <f t="shared" si="3"/>
        <v>3.0303030303030304E-2</v>
      </c>
      <c r="G60" s="71"/>
      <c r="H60" s="72"/>
      <c r="I60" s="20"/>
      <c r="J60" s="24"/>
      <c r="M60" s="60"/>
    </row>
    <row r="61" spans="1:13" s="66" customFormat="1">
      <c r="A61" s="69">
        <v>198</v>
      </c>
      <c r="B61" s="76" t="s">
        <v>221</v>
      </c>
      <c r="C61" s="77">
        <v>145</v>
      </c>
      <c r="D61" s="77">
        <v>99</v>
      </c>
      <c r="E61" s="60">
        <f t="shared" si="2"/>
        <v>46</v>
      </c>
      <c r="F61" s="64">
        <f t="shared" si="3"/>
        <v>0.46464646464646464</v>
      </c>
      <c r="G61" s="71"/>
      <c r="H61" s="72"/>
      <c r="I61" s="20"/>
      <c r="J61" s="24"/>
      <c r="M61" s="60"/>
    </row>
    <row r="62" spans="1:13" s="66" customFormat="1">
      <c r="A62" s="69">
        <v>199</v>
      </c>
      <c r="B62" s="76" t="s">
        <v>300</v>
      </c>
      <c r="C62" s="77">
        <v>2</v>
      </c>
      <c r="D62" s="77">
        <v>0</v>
      </c>
      <c r="E62" s="60">
        <f t="shared" si="2"/>
        <v>2</v>
      </c>
      <c r="F62" s="64"/>
      <c r="G62" s="71"/>
      <c r="H62" s="72"/>
      <c r="I62" s="20"/>
      <c r="J62" s="24"/>
      <c r="M62" s="60"/>
    </row>
    <row r="63" spans="1:13" s="66" customFormat="1">
      <c r="A63" s="69"/>
      <c r="B63" s="76"/>
      <c r="C63" s="86">
        <f>SUM(C18:C62)</f>
        <v>6422</v>
      </c>
      <c r="D63" s="86">
        <f t="shared" ref="D63:E63" si="4">SUM(D18:D62)</f>
        <v>6612</v>
      </c>
      <c r="E63" s="86">
        <f t="shared" si="4"/>
        <v>-190</v>
      </c>
      <c r="F63" s="87">
        <f>E63/D63</f>
        <v>-2.8735632183908046E-2</v>
      </c>
      <c r="G63" s="71"/>
      <c r="H63" s="72"/>
      <c r="I63" s="20"/>
      <c r="J63" s="24"/>
      <c r="M63" s="60"/>
    </row>
    <row r="64" spans="1:13" s="66" customFormat="1">
      <c r="A64" s="69"/>
      <c r="B64" s="76"/>
      <c r="C64" s="77"/>
      <c r="D64" s="77"/>
      <c r="E64" s="60"/>
      <c r="F64" s="84"/>
      <c r="G64" s="71"/>
      <c r="H64" s="72"/>
      <c r="I64" s="20"/>
      <c r="J64" s="24"/>
      <c r="M64" s="60"/>
    </row>
    <row r="65" spans="1:13" s="66" customFormat="1">
      <c r="A65" s="69"/>
      <c r="B65" s="76"/>
      <c r="C65" s="77"/>
      <c r="D65" s="77"/>
      <c r="E65" s="60"/>
      <c r="F65" s="84"/>
      <c r="G65" s="71"/>
      <c r="H65" s="72"/>
      <c r="I65" s="20"/>
      <c r="J65" s="24"/>
      <c r="M65" s="60"/>
    </row>
    <row r="66" spans="1:13" s="66" customFormat="1" ht="18">
      <c r="A66" s="69"/>
      <c r="B66" s="85" t="s">
        <v>335</v>
      </c>
      <c r="C66" s="81"/>
      <c r="D66" s="77"/>
      <c r="E66" s="60"/>
      <c r="F66" s="84"/>
      <c r="G66" s="71"/>
      <c r="H66" s="72"/>
      <c r="I66" s="20"/>
      <c r="J66" s="24"/>
      <c r="M66" s="60"/>
    </row>
    <row r="67" spans="1:13" s="66" customFormat="1">
      <c r="A67" s="69">
        <v>201</v>
      </c>
      <c r="B67" s="76" t="s">
        <v>142</v>
      </c>
      <c r="C67" s="77">
        <v>95</v>
      </c>
      <c r="D67" s="77">
        <v>70</v>
      </c>
      <c r="E67" s="60">
        <f t="shared" ref="E67:E98" si="5">C67-D67</f>
        <v>25</v>
      </c>
      <c r="F67" s="64">
        <f t="shared" ref="F67:F84" si="6">E67/D67</f>
        <v>0.35714285714285715</v>
      </c>
      <c r="G67" s="71"/>
      <c r="H67" s="72"/>
      <c r="I67" s="20"/>
      <c r="J67" s="24"/>
      <c r="M67" s="60"/>
    </row>
    <row r="68" spans="1:13" s="66" customFormat="1">
      <c r="A68" s="69">
        <v>202</v>
      </c>
      <c r="B68" s="76" t="s">
        <v>126</v>
      </c>
      <c r="C68" s="77">
        <v>0</v>
      </c>
      <c r="D68" s="77">
        <v>7</v>
      </c>
      <c r="E68" s="60">
        <f t="shared" si="5"/>
        <v>-7</v>
      </c>
      <c r="F68" s="64">
        <f t="shared" si="6"/>
        <v>-1</v>
      </c>
      <c r="G68" s="71"/>
      <c r="H68" s="72"/>
      <c r="I68" s="20"/>
      <c r="J68" s="24"/>
      <c r="M68" s="60"/>
    </row>
    <row r="69" spans="1:13" s="66" customFormat="1">
      <c r="A69" s="69">
        <v>203</v>
      </c>
      <c r="B69" s="76" t="s">
        <v>123</v>
      </c>
      <c r="C69" s="77">
        <v>1</v>
      </c>
      <c r="D69" s="77">
        <v>9</v>
      </c>
      <c r="E69" s="60">
        <f t="shared" si="5"/>
        <v>-8</v>
      </c>
      <c r="F69" s="64">
        <f t="shared" si="6"/>
        <v>-0.88888888888888884</v>
      </c>
      <c r="G69" s="71"/>
      <c r="H69" s="72"/>
      <c r="I69" s="20"/>
      <c r="J69" s="24"/>
      <c r="M69" s="60"/>
    </row>
    <row r="70" spans="1:13" s="66" customFormat="1">
      <c r="A70" s="69">
        <v>204</v>
      </c>
      <c r="B70" s="76" t="s">
        <v>20</v>
      </c>
      <c r="C70" s="77">
        <v>506</v>
      </c>
      <c r="D70" s="77">
        <v>531</v>
      </c>
      <c r="E70" s="60">
        <f t="shared" si="5"/>
        <v>-25</v>
      </c>
      <c r="F70" s="64">
        <f t="shared" si="6"/>
        <v>-4.7080979284369114E-2</v>
      </c>
      <c r="G70" s="71"/>
      <c r="H70" s="72"/>
      <c r="I70" s="20"/>
      <c r="J70" s="24"/>
      <c r="M70" s="60"/>
    </row>
    <row r="71" spans="1:13" s="66" customFormat="1">
      <c r="A71" s="69">
        <v>205</v>
      </c>
      <c r="B71" s="76" t="s">
        <v>81</v>
      </c>
      <c r="C71" s="77">
        <v>117</v>
      </c>
      <c r="D71" s="77">
        <v>95</v>
      </c>
      <c r="E71" s="60">
        <f t="shared" si="5"/>
        <v>22</v>
      </c>
      <c r="F71" s="64">
        <f t="shared" si="6"/>
        <v>0.23157894736842105</v>
      </c>
      <c r="G71" s="71"/>
      <c r="H71" s="72"/>
      <c r="I71" s="20"/>
      <c r="J71" s="24"/>
      <c r="M71" s="60"/>
    </row>
    <row r="72" spans="1:13" s="66" customFormat="1">
      <c r="A72" s="69">
        <v>206</v>
      </c>
      <c r="B72" s="76" t="s">
        <v>21</v>
      </c>
      <c r="C72" s="77">
        <v>454</v>
      </c>
      <c r="D72" s="77">
        <v>478</v>
      </c>
      <c r="E72" s="60">
        <f t="shared" si="5"/>
        <v>-24</v>
      </c>
      <c r="F72" s="64">
        <f t="shared" si="6"/>
        <v>-5.0209205020920501E-2</v>
      </c>
      <c r="G72" s="71"/>
      <c r="H72" s="72"/>
      <c r="I72" s="20"/>
      <c r="J72" s="24"/>
      <c r="M72" s="60"/>
    </row>
    <row r="73" spans="1:13" s="66" customFormat="1">
      <c r="A73" s="69">
        <v>207</v>
      </c>
      <c r="B73" s="76" t="s">
        <v>230</v>
      </c>
      <c r="C73" s="77">
        <v>8</v>
      </c>
      <c r="D73" s="77">
        <v>11</v>
      </c>
      <c r="E73" s="60">
        <f t="shared" si="5"/>
        <v>-3</v>
      </c>
      <c r="F73" s="64">
        <f t="shared" si="6"/>
        <v>-0.27272727272727271</v>
      </c>
      <c r="G73" s="71"/>
      <c r="H73" s="72"/>
      <c r="I73" s="20"/>
      <c r="J73" s="24"/>
      <c r="M73" s="60"/>
    </row>
    <row r="74" spans="1:13" s="66" customFormat="1">
      <c r="A74" s="69">
        <v>208</v>
      </c>
      <c r="B74" s="76" t="s">
        <v>63</v>
      </c>
      <c r="C74" s="77">
        <v>78</v>
      </c>
      <c r="D74" s="77">
        <v>107</v>
      </c>
      <c r="E74" s="60">
        <f t="shared" si="5"/>
        <v>-29</v>
      </c>
      <c r="F74" s="64">
        <f t="shared" si="6"/>
        <v>-0.27102803738317754</v>
      </c>
      <c r="G74" s="71"/>
      <c r="H74" s="72"/>
      <c r="I74" s="20"/>
      <c r="J74" s="24"/>
      <c r="M74" s="60"/>
    </row>
    <row r="75" spans="1:13" s="66" customFormat="1">
      <c r="A75" s="69">
        <v>210</v>
      </c>
      <c r="B75" s="76" t="s">
        <v>285</v>
      </c>
      <c r="C75" s="77">
        <v>681</v>
      </c>
      <c r="D75" s="77">
        <v>638</v>
      </c>
      <c r="E75" s="60">
        <f t="shared" si="5"/>
        <v>43</v>
      </c>
      <c r="F75" s="64">
        <f t="shared" si="6"/>
        <v>6.7398119122257058E-2</v>
      </c>
      <c r="G75" s="71"/>
      <c r="H75" s="72"/>
      <c r="I75" s="20"/>
      <c r="J75" s="24"/>
      <c r="M75" s="60"/>
    </row>
    <row r="76" spans="1:13" s="66" customFormat="1">
      <c r="A76" s="69">
        <v>211</v>
      </c>
      <c r="B76" s="76" t="s">
        <v>217</v>
      </c>
      <c r="C76" s="77">
        <v>133</v>
      </c>
      <c r="D76" s="77">
        <v>175</v>
      </c>
      <c r="E76" s="60">
        <f t="shared" si="5"/>
        <v>-42</v>
      </c>
      <c r="F76" s="64">
        <f t="shared" si="6"/>
        <v>-0.24</v>
      </c>
      <c r="G76" s="71"/>
      <c r="H76" s="72"/>
      <c r="I76" s="20"/>
      <c r="J76" s="24"/>
      <c r="M76" s="60"/>
    </row>
    <row r="77" spans="1:13" s="66" customFormat="1">
      <c r="A77" s="69">
        <v>212</v>
      </c>
      <c r="B77" s="76" t="s">
        <v>139</v>
      </c>
      <c r="C77" s="77">
        <v>40</v>
      </c>
      <c r="D77" s="77">
        <v>46</v>
      </c>
      <c r="E77" s="60">
        <f t="shared" si="5"/>
        <v>-6</v>
      </c>
      <c r="F77" s="64">
        <f t="shared" si="6"/>
        <v>-0.13043478260869565</v>
      </c>
      <c r="G77" s="71"/>
      <c r="H77" s="72"/>
      <c r="I77" s="20"/>
      <c r="J77" s="24"/>
      <c r="M77" s="60"/>
    </row>
    <row r="78" spans="1:13" s="66" customFormat="1">
      <c r="A78" s="69">
        <v>213</v>
      </c>
      <c r="B78" s="76" t="s">
        <v>66</v>
      </c>
      <c r="C78" s="77">
        <v>333</v>
      </c>
      <c r="D78" s="77">
        <v>505</v>
      </c>
      <c r="E78" s="60">
        <f t="shared" si="5"/>
        <v>-172</v>
      </c>
      <c r="F78" s="64">
        <f t="shared" si="6"/>
        <v>-0.34059405940594062</v>
      </c>
      <c r="G78" s="71"/>
      <c r="H78" s="72"/>
      <c r="I78" s="20"/>
      <c r="J78" s="24"/>
      <c r="M78" s="60"/>
    </row>
    <row r="79" spans="1:13" s="66" customFormat="1">
      <c r="A79" s="69">
        <v>214</v>
      </c>
      <c r="B79" s="76" t="s">
        <v>206</v>
      </c>
      <c r="C79" s="77">
        <v>367</v>
      </c>
      <c r="D79" s="77">
        <v>346</v>
      </c>
      <c r="E79" s="60">
        <f t="shared" si="5"/>
        <v>21</v>
      </c>
      <c r="F79" s="64">
        <f t="shared" si="6"/>
        <v>6.0693641618497107E-2</v>
      </c>
      <c r="G79" s="71"/>
      <c r="H79" s="72"/>
      <c r="I79" s="20"/>
      <c r="J79" s="24"/>
      <c r="M79" s="60"/>
    </row>
    <row r="80" spans="1:13" s="66" customFormat="1">
      <c r="A80" s="69">
        <v>215</v>
      </c>
      <c r="B80" s="76" t="s">
        <v>209</v>
      </c>
      <c r="C80" s="77">
        <v>395</v>
      </c>
      <c r="D80" s="77">
        <v>379</v>
      </c>
      <c r="E80" s="60">
        <f t="shared" si="5"/>
        <v>16</v>
      </c>
      <c r="F80" s="64">
        <f t="shared" si="6"/>
        <v>4.221635883905013E-2</v>
      </c>
      <c r="G80" s="71"/>
      <c r="H80" s="72"/>
      <c r="I80" s="20"/>
      <c r="J80" s="24"/>
      <c r="M80" s="60"/>
    </row>
    <row r="81" spans="1:13" s="66" customFormat="1">
      <c r="A81" s="69">
        <v>216</v>
      </c>
      <c r="B81" s="76" t="s">
        <v>203</v>
      </c>
      <c r="C81" s="77">
        <v>368</v>
      </c>
      <c r="D81" s="77">
        <v>347</v>
      </c>
      <c r="E81" s="60">
        <f t="shared" si="5"/>
        <v>21</v>
      </c>
      <c r="F81" s="64">
        <f t="shared" si="6"/>
        <v>6.0518731988472622E-2</v>
      </c>
      <c r="G81" s="71"/>
      <c r="H81" s="72"/>
      <c r="I81" s="20"/>
      <c r="J81" s="24"/>
      <c r="M81" s="60"/>
    </row>
    <row r="82" spans="1:13" s="66" customFormat="1">
      <c r="A82" s="69">
        <v>217</v>
      </c>
      <c r="B82" s="76" t="s">
        <v>187</v>
      </c>
      <c r="C82" s="77">
        <v>141</v>
      </c>
      <c r="D82" s="77">
        <v>101</v>
      </c>
      <c r="E82" s="60">
        <f t="shared" si="5"/>
        <v>40</v>
      </c>
      <c r="F82" s="64">
        <f t="shared" si="6"/>
        <v>0.39603960396039606</v>
      </c>
      <c r="G82" s="71"/>
      <c r="H82" s="72"/>
      <c r="I82" s="20"/>
      <c r="J82" s="24"/>
      <c r="M82" s="60"/>
    </row>
    <row r="83" spans="1:13" s="66" customFormat="1">
      <c r="A83" s="69">
        <v>218</v>
      </c>
      <c r="B83" s="76" t="s">
        <v>42</v>
      </c>
      <c r="C83" s="77">
        <v>241</v>
      </c>
      <c r="D83" s="77">
        <v>187</v>
      </c>
      <c r="E83" s="60">
        <f t="shared" si="5"/>
        <v>54</v>
      </c>
      <c r="F83" s="64">
        <f t="shared" si="6"/>
        <v>0.28877005347593582</v>
      </c>
      <c r="G83" s="71"/>
      <c r="H83" s="72"/>
      <c r="I83" s="20"/>
      <c r="J83" s="24"/>
      <c r="M83" s="60"/>
    </row>
    <row r="84" spans="1:13" s="66" customFormat="1">
      <c r="A84" s="69">
        <v>219</v>
      </c>
      <c r="B84" s="76" t="s">
        <v>98</v>
      </c>
      <c r="C84" s="77">
        <v>0</v>
      </c>
      <c r="D84" s="77">
        <v>11</v>
      </c>
      <c r="E84" s="60">
        <f t="shared" si="5"/>
        <v>-11</v>
      </c>
      <c r="F84" s="64">
        <f t="shared" si="6"/>
        <v>-1</v>
      </c>
      <c r="G84" s="71"/>
      <c r="H84" s="72"/>
      <c r="I84" s="20"/>
      <c r="J84" s="24"/>
      <c r="M84" s="60"/>
    </row>
    <row r="85" spans="1:13" s="66" customFormat="1">
      <c r="A85" s="69">
        <v>221</v>
      </c>
      <c r="B85" s="76" t="s">
        <v>117</v>
      </c>
      <c r="C85" s="77">
        <v>8</v>
      </c>
      <c r="D85" s="77">
        <v>0</v>
      </c>
      <c r="E85" s="60">
        <f t="shared" si="5"/>
        <v>8</v>
      </c>
      <c r="F85" s="79"/>
      <c r="G85" s="71"/>
      <c r="H85" s="72"/>
      <c r="I85" s="20"/>
      <c r="J85" s="24"/>
      <c r="M85" s="60"/>
    </row>
    <row r="86" spans="1:13" s="66" customFormat="1">
      <c r="A86" s="69">
        <v>223</v>
      </c>
      <c r="B86" s="76" t="s">
        <v>50</v>
      </c>
      <c r="C86" s="77">
        <v>303</v>
      </c>
      <c r="D86" s="77">
        <v>359</v>
      </c>
      <c r="E86" s="60">
        <f t="shared" si="5"/>
        <v>-56</v>
      </c>
      <c r="F86" s="64">
        <f t="shared" ref="F86:F92" si="7">E86/D86</f>
        <v>-0.15598885793871867</v>
      </c>
      <c r="G86" s="71"/>
      <c r="H86" s="72"/>
      <c r="I86" s="20"/>
      <c r="J86" s="24"/>
      <c r="M86" s="60"/>
    </row>
    <row r="87" spans="1:13" s="66" customFormat="1">
      <c r="A87" s="69">
        <v>224</v>
      </c>
      <c r="B87" s="76" t="s">
        <v>99</v>
      </c>
      <c r="C87" s="77">
        <v>11</v>
      </c>
      <c r="D87" s="77">
        <v>16</v>
      </c>
      <c r="E87" s="60">
        <f t="shared" si="5"/>
        <v>-5</v>
      </c>
      <c r="F87" s="64">
        <f t="shared" si="7"/>
        <v>-0.3125</v>
      </c>
      <c r="G87" s="71"/>
      <c r="H87" s="72"/>
      <c r="I87" s="20"/>
      <c r="J87" s="24"/>
      <c r="M87" s="60"/>
    </row>
    <row r="88" spans="1:13" s="66" customFormat="1">
      <c r="A88" s="69">
        <v>226</v>
      </c>
      <c r="B88" s="76" t="s">
        <v>124</v>
      </c>
      <c r="C88" s="77">
        <v>135</v>
      </c>
      <c r="D88" s="77">
        <v>141</v>
      </c>
      <c r="E88" s="60">
        <f t="shared" si="5"/>
        <v>-6</v>
      </c>
      <c r="F88" s="64">
        <f t="shared" si="7"/>
        <v>-4.2553191489361701E-2</v>
      </c>
      <c r="G88" s="71"/>
      <c r="H88" s="72"/>
      <c r="I88" s="20"/>
      <c r="J88" s="24"/>
      <c r="M88" s="60"/>
    </row>
    <row r="89" spans="1:13" s="66" customFormat="1">
      <c r="A89" s="69">
        <v>227</v>
      </c>
      <c r="B89" s="76" t="s">
        <v>240</v>
      </c>
      <c r="C89" s="77">
        <v>10</v>
      </c>
      <c r="D89" s="77">
        <v>18</v>
      </c>
      <c r="E89" s="60">
        <f t="shared" si="5"/>
        <v>-8</v>
      </c>
      <c r="F89" s="64">
        <f t="shared" si="7"/>
        <v>-0.44444444444444442</v>
      </c>
      <c r="G89" s="71"/>
      <c r="H89" s="72"/>
      <c r="I89" s="20"/>
      <c r="J89" s="24"/>
      <c r="M89" s="60"/>
    </row>
    <row r="90" spans="1:13" s="66" customFormat="1">
      <c r="A90" s="69">
        <v>228</v>
      </c>
      <c r="B90" s="76" t="s">
        <v>100</v>
      </c>
      <c r="C90" s="77">
        <v>46</v>
      </c>
      <c r="D90" s="77">
        <v>65</v>
      </c>
      <c r="E90" s="60">
        <f t="shared" si="5"/>
        <v>-19</v>
      </c>
      <c r="F90" s="64">
        <f t="shared" si="7"/>
        <v>-0.29230769230769232</v>
      </c>
      <c r="G90" s="71"/>
      <c r="H90" s="72"/>
      <c r="I90" s="20"/>
      <c r="J90" s="24"/>
      <c r="M90" s="60"/>
    </row>
    <row r="91" spans="1:13" s="66" customFormat="1">
      <c r="A91" s="69">
        <v>229</v>
      </c>
      <c r="B91" s="76" t="s">
        <v>64</v>
      </c>
      <c r="C91" s="77">
        <v>308</v>
      </c>
      <c r="D91" s="77">
        <v>372</v>
      </c>
      <c r="E91" s="60">
        <f t="shared" si="5"/>
        <v>-64</v>
      </c>
      <c r="F91" s="64">
        <f t="shared" si="7"/>
        <v>-0.17204301075268819</v>
      </c>
      <c r="G91" s="71"/>
      <c r="H91" s="72"/>
      <c r="I91" s="20"/>
      <c r="J91" s="24"/>
      <c r="M91" s="60"/>
    </row>
    <row r="92" spans="1:13" s="66" customFormat="1">
      <c r="A92" s="69">
        <v>230</v>
      </c>
      <c r="B92" s="76" t="s">
        <v>143</v>
      </c>
      <c r="C92" s="77">
        <v>57</v>
      </c>
      <c r="D92" s="77">
        <v>53</v>
      </c>
      <c r="E92" s="60">
        <f t="shared" si="5"/>
        <v>4</v>
      </c>
      <c r="F92" s="64">
        <f t="shared" si="7"/>
        <v>7.5471698113207544E-2</v>
      </c>
      <c r="G92" s="71"/>
      <c r="H92" s="72"/>
      <c r="I92" s="20"/>
      <c r="J92" s="24"/>
      <c r="M92" s="60"/>
    </row>
    <row r="93" spans="1:13" s="66" customFormat="1">
      <c r="A93" s="69">
        <v>231</v>
      </c>
      <c r="B93" s="76" t="s">
        <v>282</v>
      </c>
      <c r="C93" s="77">
        <v>1</v>
      </c>
      <c r="D93" s="77">
        <v>0</v>
      </c>
      <c r="E93" s="60">
        <f t="shared" si="5"/>
        <v>1</v>
      </c>
      <c r="F93" s="79"/>
      <c r="G93" s="71"/>
      <c r="H93" s="72"/>
      <c r="I93" s="20"/>
      <c r="J93" s="24"/>
      <c r="M93" s="60"/>
    </row>
    <row r="94" spans="1:13" s="66" customFormat="1">
      <c r="A94" s="69">
        <v>232</v>
      </c>
      <c r="B94" s="76" t="s">
        <v>231</v>
      </c>
      <c r="C94" s="77">
        <v>159</v>
      </c>
      <c r="D94" s="77">
        <v>120</v>
      </c>
      <c r="E94" s="60">
        <f t="shared" si="5"/>
        <v>39</v>
      </c>
      <c r="F94" s="64">
        <f>E94/D94</f>
        <v>0.32500000000000001</v>
      </c>
      <c r="G94" s="71"/>
      <c r="H94" s="72"/>
      <c r="I94" s="20"/>
      <c r="J94" s="24"/>
      <c r="M94" s="60"/>
    </row>
    <row r="95" spans="1:13" s="66" customFormat="1">
      <c r="A95" s="69">
        <v>233</v>
      </c>
      <c r="B95" s="76" t="s">
        <v>232</v>
      </c>
      <c r="C95" s="77">
        <v>108</v>
      </c>
      <c r="D95" s="77">
        <v>99</v>
      </c>
      <c r="E95" s="60">
        <f t="shared" si="5"/>
        <v>9</v>
      </c>
      <c r="F95" s="64">
        <f>E95/D95</f>
        <v>9.0909090909090912E-2</v>
      </c>
      <c r="G95" s="71"/>
      <c r="H95" s="72"/>
      <c r="I95" s="20"/>
      <c r="J95" s="24"/>
      <c r="M95" s="60"/>
    </row>
    <row r="96" spans="1:13" s="66" customFormat="1">
      <c r="A96" s="69">
        <v>234</v>
      </c>
      <c r="B96" s="76" t="s">
        <v>233</v>
      </c>
      <c r="C96" s="77">
        <v>96</v>
      </c>
      <c r="D96" s="77">
        <v>110</v>
      </c>
      <c r="E96" s="60">
        <f t="shared" si="5"/>
        <v>-14</v>
      </c>
      <c r="F96" s="64">
        <f>E96/D96</f>
        <v>-0.12727272727272726</v>
      </c>
      <c r="G96" s="71"/>
      <c r="H96" s="72"/>
      <c r="I96" s="20"/>
      <c r="J96" s="24"/>
      <c r="M96" s="60"/>
    </row>
    <row r="97" spans="1:13" s="66" customFormat="1">
      <c r="A97" s="69">
        <v>235</v>
      </c>
      <c r="B97" s="76" t="s">
        <v>105</v>
      </c>
      <c r="C97" s="77">
        <v>17</v>
      </c>
      <c r="D97" s="77">
        <v>13</v>
      </c>
      <c r="E97" s="60">
        <f t="shared" si="5"/>
        <v>4</v>
      </c>
      <c r="F97" s="64">
        <f>E97/D97</f>
        <v>0.30769230769230771</v>
      </c>
      <c r="G97" s="71"/>
      <c r="H97" s="72"/>
      <c r="I97" s="20"/>
      <c r="J97" s="24"/>
      <c r="M97" s="60"/>
    </row>
    <row r="98" spans="1:13" s="66" customFormat="1">
      <c r="A98" s="69">
        <v>236</v>
      </c>
      <c r="B98" s="76" t="s">
        <v>195</v>
      </c>
      <c r="C98" s="77">
        <v>131</v>
      </c>
      <c r="D98" s="77">
        <v>85</v>
      </c>
      <c r="E98" s="60">
        <f t="shared" si="5"/>
        <v>46</v>
      </c>
      <c r="F98" s="64">
        <f>E98/D98</f>
        <v>0.54117647058823526</v>
      </c>
      <c r="G98" s="71"/>
      <c r="H98" s="72"/>
      <c r="I98" s="20"/>
      <c r="J98" s="24"/>
      <c r="M98" s="60"/>
    </row>
    <row r="99" spans="1:13" s="66" customFormat="1">
      <c r="A99" s="69">
        <v>237</v>
      </c>
      <c r="B99" s="76" t="s">
        <v>286</v>
      </c>
      <c r="C99" s="77">
        <v>3</v>
      </c>
      <c r="D99" s="77">
        <v>0</v>
      </c>
      <c r="E99" s="60">
        <f t="shared" ref="E99:E130" si="8">C99-D99</f>
        <v>3</v>
      </c>
      <c r="F99" s="79"/>
      <c r="G99" s="71"/>
      <c r="H99" s="72"/>
      <c r="I99" s="20"/>
      <c r="J99" s="24"/>
      <c r="M99" s="60"/>
    </row>
    <row r="100" spans="1:13" s="66" customFormat="1">
      <c r="A100" s="69">
        <v>238</v>
      </c>
      <c r="B100" s="76" t="s">
        <v>287</v>
      </c>
      <c r="C100" s="77">
        <v>1</v>
      </c>
      <c r="D100" s="77">
        <v>17</v>
      </c>
      <c r="E100" s="60">
        <f t="shared" si="8"/>
        <v>-16</v>
      </c>
      <c r="F100" s="64">
        <f>E100/D100</f>
        <v>-0.94117647058823528</v>
      </c>
      <c r="G100" s="71"/>
      <c r="H100" s="72"/>
      <c r="I100" s="20"/>
      <c r="J100" s="24"/>
      <c r="M100" s="60"/>
    </row>
    <row r="101" spans="1:13" s="66" customFormat="1">
      <c r="A101" s="69">
        <v>239</v>
      </c>
      <c r="B101" s="76" t="s">
        <v>65</v>
      </c>
      <c r="C101" s="77">
        <v>78</v>
      </c>
      <c r="D101" s="77">
        <v>78</v>
      </c>
      <c r="E101" s="60">
        <f t="shared" si="8"/>
        <v>0</v>
      </c>
      <c r="F101" s="64">
        <f>E101/D101</f>
        <v>0</v>
      </c>
      <c r="G101" s="71"/>
      <c r="H101" s="72"/>
      <c r="I101" s="20"/>
      <c r="J101" s="24"/>
      <c r="M101" s="60"/>
    </row>
    <row r="102" spans="1:13" s="66" customFormat="1">
      <c r="A102" s="69">
        <v>240</v>
      </c>
      <c r="B102" s="76" t="s">
        <v>162</v>
      </c>
      <c r="C102" s="77">
        <v>6</v>
      </c>
      <c r="D102" s="77">
        <v>26</v>
      </c>
      <c r="E102" s="60">
        <f t="shared" si="8"/>
        <v>-20</v>
      </c>
      <c r="F102" s="64">
        <f>E102/D102</f>
        <v>-0.76923076923076927</v>
      </c>
      <c r="G102" s="71"/>
      <c r="H102" s="72"/>
      <c r="I102" s="20"/>
      <c r="J102" s="24"/>
      <c r="M102" s="60"/>
    </row>
    <row r="103" spans="1:13" s="66" customFormat="1">
      <c r="A103" s="69">
        <v>241</v>
      </c>
      <c r="B103" s="76" t="s">
        <v>315</v>
      </c>
      <c r="C103" s="77">
        <v>1</v>
      </c>
      <c r="D103" s="77">
        <v>0</v>
      </c>
      <c r="E103" s="60">
        <f t="shared" si="8"/>
        <v>1</v>
      </c>
      <c r="F103" s="79"/>
      <c r="G103" s="71"/>
      <c r="H103" s="72"/>
      <c r="I103" s="20"/>
      <c r="J103" s="24"/>
      <c r="M103" s="60"/>
    </row>
    <row r="104" spans="1:13" s="66" customFormat="1">
      <c r="A104" s="69">
        <v>242</v>
      </c>
      <c r="B104" s="76" t="s">
        <v>79</v>
      </c>
      <c r="C104" s="77">
        <v>10</v>
      </c>
      <c r="D104" s="77">
        <v>16</v>
      </c>
      <c r="E104" s="60">
        <f t="shared" si="8"/>
        <v>-6</v>
      </c>
      <c r="F104" s="64">
        <f t="shared" ref="F104:F113" si="9">E104/D104</f>
        <v>-0.375</v>
      </c>
      <c r="G104" s="71"/>
      <c r="H104" s="72"/>
      <c r="I104" s="20"/>
      <c r="J104" s="24"/>
      <c r="M104" s="60"/>
    </row>
    <row r="105" spans="1:13" s="66" customFormat="1">
      <c r="A105" s="69">
        <v>243</v>
      </c>
      <c r="B105" s="76" t="s">
        <v>44</v>
      </c>
      <c r="C105" s="77">
        <v>135</v>
      </c>
      <c r="D105" s="77">
        <v>142</v>
      </c>
      <c r="E105" s="60">
        <f t="shared" si="8"/>
        <v>-7</v>
      </c>
      <c r="F105" s="64">
        <f t="shared" si="9"/>
        <v>-4.9295774647887321E-2</v>
      </c>
      <c r="G105" s="71"/>
      <c r="H105" s="72"/>
      <c r="I105" s="20"/>
      <c r="J105" s="24"/>
      <c r="M105" s="60"/>
    </row>
    <row r="106" spans="1:13" s="66" customFormat="1">
      <c r="A106" s="69">
        <v>244</v>
      </c>
      <c r="B106" s="76" t="s">
        <v>9</v>
      </c>
      <c r="C106" s="77">
        <v>737</v>
      </c>
      <c r="D106" s="77">
        <v>999</v>
      </c>
      <c r="E106" s="60">
        <f t="shared" si="8"/>
        <v>-262</v>
      </c>
      <c r="F106" s="64">
        <f t="shared" si="9"/>
        <v>-0.26226226226226224</v>
      </c>
      <c r="G106" s="71"/>
      <c r="H106" s="72"/>
      <c r="I106" s="20"/>
      <c r="J106" s="24"/>
      <c r="M106" s="60"/>
    </row>
    <row r="107" spans="1:13" s="66" customFormat="1">
      <c r="A107" s="69">
        <v>245</v>
      </c>
      <c r="B107" s="76" t="s">
        <v>188</v>
      </c>
      <c r="C107" s="77">
        <v>54</v>
      </c>
      <c r="D107" s="77">
        <v>67</v>
      </c>
      <c r="E107" s="60">
        <f t="shared" si="8"/>
        <v>-13</v>
      </c>
      <c r="F107" s="64">
        <f t="shared" si="9"/>
        <v>-0.19402985074626866</v>
      </c>
      <c r="G107" s="71"/>
      <c r="H107" s="72"/>
      <c r="I107" s="20"/>
      <c r="J107" s="24"/>
      <c r="M107" s="60"/>
    </row>
    <row r="108" spans="1:13" s="66" customFormat="1">
      <c r="A108" s="69">
        <v>246</v>
      </c>
      <c r="B108" s="76" t="s">
        <v>69</v>
      </c>
      <c r="C108" s="77">
        <v>93</v>
      </c>
      <c r="D108" s="77">
        <v>84</v>
      </c>
      <c r="E108" s="60">
        <f t="shared" si="8"/>
        <v>9</v>
      </c>
      <c r="F108" s="64">
        <f t="shared" si="9"/>
        <v>0.10714285714285714</v>
      </c>
      <c r="G108" s="71"/>
      <c r="H108" s="72"/>
      <c r="I108" s="20"/>
      <c r="J108" s="24"/>
      <c r="M108" s="60"/>
    </row>
    <row r="109" spans="1:13" s="66" customFormat="1">
      <c r="A109" s="69">
        <v>247</v>
      </c>
      <c r="B109" s="76" t="s">
        <v>181</v>
      </c>
      <c r="C109" s="77">
        <v>66</v>
      </c>
      <c r="D109" s="77">
        <v>87</v>
      </c>
      <c r="E109" s="60">
        <f t="shared" si="8"/>
        <v>-21</v>
      </c>
      <c r="F109" s="64">
        <f t="shared" si="9"/>
        <v>-0.2413793103448276</v>
      </c>
      <c r="G109" s="71"/>
      <c r="H109" s="72"/>
      <c r="I109" s="20"/>
      <c r="J109" s="24"/>
      <c r="M109" s="60"/>
    </row>
    <row r="110" spans="1:13" s="66" customFormat="1">
      <c r="A110" s="69">
        <v>248</v>
      </c>
      <c r="B110" s="76" t="s">
        <v>269</v>
      </c>
      <c r="C110" s="77">
        <v>3</v>
      </c>
      <c r="D110" s="77">
        <v>6</v>
      </c>
      <c r="E110" s="60">
        <f t="shared" si="8"/>
        <v>-3</v>
      </c>
      <c r="F110" s="64">
        <f t="shared" si="9"/>
        <v>-0.5</v>
      </c>
      <c r="G110" s="71"/>
      <c r="H110" s="72"/>
      <c r="I110" s="20"/>
      <c r="J110" s="24"/>
      <c r="M110" s="60"/>
    </row>
    <row r="111" spans="1:13" s="66" customFormat="1">
      <c r="A111" s="69">
        <v>249</v>
      </c>
      <c r="B111" s="76" t="s">
        <v>316</v>
      </c>
      <c r="C111" s="77">
        <v>19</v>
      </c>
      <c r="D111" s="77">
        <v>6</v>
      </c>
      <c r="E111" s="60">
        <f t="shared" si="8"/>
        <v>13</v>
      </c>
      <c r="F111" s="64">
        <f t="shared" si="9"/>
        <v>2.1666666666666665</v>
      </c>
      <c r="G111" s="71"/>
      <c r="H111" s="72"/>
      <c r="I111" s="20"/>
      <c r="J111" s="24"/>
      <c r="M111" s="60"/>
    </row>
    <row r="112" spans="1:13" s="66" customFormat="1">
      <c r="A112" s="69">
        <v>250</v>
      </c>
      <c r="B112" s="76" t="s">
        <v>182</v>
      </c>
      <c r="C112" s="77">
        <v>23</v>
      </c>
      <c r="D112" s="77">
        <v>10</v>
      </c>
      <c r="E112" s="60">
        <f t="shared" si="8"/>
        <v>13</v>
      </c>
      <c r="F112" s="64">
        <f t="shared" si="9"/>
        <v>1.3</v>
      </c>
      <c r="G112" s="71"/>
      <c r="H112" s="72"/>
      <c r="I112" s="20"/>
      <c r="J112" s="24"/>
      <c r="M112" s="60"/>
    </row>
    <row r="113" spans="1:13" s="66" customFormat="1">
      <c r="A113" s="69">
        <v>251</v>
      </c>
      <c r="B113" s="76" t="s">
        <v>250</v>
      </c>
      <c r="C113" s="77">
        <v>5</v>
      </c>
      <c r="D113" s="77">
        <v>4</v>
      </c>
      <c r="E113" s="60">
        <f t="shared" si="8"/>
        <v>1</v>
      </c>
      <c r="F113" s="64">
        <f t="shared" si="9"/>
        <v>0.25</v>
      </c>
      <c r="G113" s="71"/>
      <c r="H113" s="72"/>
      <c r="I113" s="20"/>
      <c r="J113" s="24"/>
      <c r="M113" s="60"/>
    </row>
    <row r="114" spans="1:13" s="66" customFormat="1">
      <c r="A114" s="69">
        <v>253</v>
      </c>
      <c r="B114" s="76" t="s">
        <v>270</v>
      </c>
      <c r="C114" s="77">
        <v>7</v>
      </c>
      <c r="D114" s="77">
        <v>0</v>
      </c>
      <c r="E114" s="60">
        <f t="shared" si="8"/>
        <v>7</v>
      </c>
      <c r="F114" s="79"/>
      <c r="G114" s="71"/>
      <c r="H114" s="72"/>
      <c r="I114" s="20"/>
      <c r="J114" s="24"/>
      <c r="M114" s="60"/>
    </row>
    <row r="115" spans="1:13" s="66" customFormat="1">
      <c r="A115" s="69">
        <v>254</v>
      </c>
      <c r="B115" s="76" t="s">
        <v>288</v>
      </c>
      <c r="C115" s="77">
        <v>0</v>
      </c>
      <c r="D115" s="77">
        <v>8</v>
      </c>
      <c r="E115" s="60">
        <f t="shared" si="8"/>
        <v>-8</v>
      </c>
      <c r="F115" s="64">
        <f t="shared" ref="F115:F120" si="10">E115/D115</f>
        <v>-1</v>
      </c>
      <c r="G115" s="71"/>
      <c r="H115" s="72"/>
      <c r="I115" s="20"/>
      <c r="J115" s="24"/>
      <c r="M115" s="60"/>
    </row>
    <row r="116" spans="1:13" s="66" customFormat="1">
      <c r="A116" s="69">
        <v>255</v>
      </c>
      <c r="B116" s="76" t="s">
        <v>127</v>
      </c>
      <c r="C116" s="77">
        <v>280</v>
      </c>
      <c r="D116" s="77">
        <v>258</v>
      </c>
      <c r="E116" s="60">
        <f t="shared" si="8"/>
        <v>22</v>
      </c>
      <c r="F116" s="64">
        <f t="shared" si="10"/>
        <v>8.5271317829457363E-2</v>
      </c>
      <c r="G116" s="71"/>
      <c r="H116" s="72"/>
      <c r="I116" s="20"/>
      <c r="J116" s="24"/>
      <c r="M116" s="60"/>
    </row>
    <row r="117" spans="1:13" s="66" customFormat="1">
      <c r="A117" s="69">
        <v>257</v>
      </c>
      <c r="B117" s="76" t="s">
        <v>271</v>
      </c>
      <c r="C117" s="77">
        <v>71</v>
      </c>
      <c r="D117" s="77">
        <v>74</v>
      </c>
      <c r="E117" s="60">
        <f t="shared" si="8"/>
        <v>-3</v>
      </c>
      <c r="F117" s="64">
        <f t="shared" si="10"/>
        <v>-4.0540540540540543E-2</v>
      </c>
      <c r="G117" s="71"/>
      <c r="H117" s="72"/>
      <c r="I117" s="20"/>
      <c r="J117" s="24"/>
      <c r="M117" s="60"/>
    </row>
    <row r="118" spans="1:13" s="66" customFormat="1">
      <c r="A118" s="69">
        <v>258</v>
      </c>
      <c r="B118" s="76" t="s">
        <v>294</v>
      </c>
      <c r="C118" s="77">
        <v>0</v>
      </c>
      <c r="D118" s="77">
        <v>7</v>
      </c>
      <c r="E118" s="60">
        <f t="shared" si="8"/>
        <v>-7</v>
      </c>
      <c r="F118" s="64">
        <f t="shared" si="10"/>
        <v>-1</v>
      </c>
      <c r="G118" s="71"/>
      <c r="H118" s="72"/>
      <c r="I118" s="20"/>
      <c r="J118" s="24"/>
      <c r="M118" s="60"/>
    </row>
    <row r="119" spans="1:13" s="66" customFormat="1">
      <c r="A119" s="69">
        <v>292</v>
      </c>
      <c r="B119" s="76" t="s">
        <v>317</v>
      </c>
      <c r="C119" s="77">
        <v>0</v>
      </c>
      <c r="D119" s="77">
        <v>2</v>
      </c>
      <c r="E119" s="60">
        <f t="shared" si="8"/>
        <v>-2</v>
      </c>
      <c r="F119" s="64">
        <f t="shared" si="10"/>
        <v>-1</v>
      </c>
      <c r="G119" s="71"/>
      <c r="H119" s="72"/>
      <c r="I119" s="20"/>
      <c r="J119" s="24"/>
      <c r="M119" s="60"/>
    </row>
    <row r="120" spans="1:13" s="66" customFormat="1">
      <c r="A120" s="69"/>
      <c r="B120" s="76"/>
      <c r="C120" s="86">
        <f>SUM(C67:C119)</f>
        <v>6940</v>
      </c>
      <c r="D120" s="86">
        <f t="shared" ref="D120:E120" si="11">SUM(D67:D119)</f>
        <v>7385</v>
      </c>
      <c r="E120" s="86">
        <f t="shared" si="11"/>
        <v>-445</v>
      </c>
      <c r="F120" s="87">
        <f t="shared" si="10"/>
        <v>-6.025727826675694E-2</v>
      </c>
      <c r="G120" s="71"/>
      <c r="H120" s="72"/>
      <c r="I120" s="20"/>
      <c r="J120" s="24"/>
      <c r="M120" s="60"/>
    </row>
    <row r="121" spans="1:13" s="66" customFormat="1">
      <c r="A121" s="69"/>
      <c r="B121" s="76"/>
      <c r="C121" s="77"/>
      <c r="D121" s="77"/>
      <c r="E121" s="60"/>
      <c r="F121" s="64"/>
      <c r="G121" s="71"/>
      <c r="H121" s="72"/>
      <c r="I121" s="20"/>
      <c r="J121" s="24"/>
      <c r="M121" s="60"/>
    </row>
    <row r="122" spans="1:13" s="66" customFormat="1" ht="18">
      <c r="A122" s="69"/>
      <c r="B122" s="85" t="s">
        <v>337</v>
      </c>
      <c r="C122" s="81"/>
      <c r="D122" s="77"/>
      <c r="E122" s="60"/>
      <c r="F122" s="64"/>
      <c r="G122" s="71"/>
      <c r="H122" s="72"/>
      <c r="I122" s="20"/>
      <c r="J122" s="24"/>
      <c r="M122" s="60"/>
    </row>
    <row r="123" spans="1:13" s="66" customFormat="1">
      <c r="A123" s="69">
        <v>301</v>
      </c>
      <c r="B123" s="76" t="s">
        <v>208</v>
      </c>
      <c r="C123" s="77">
        <v>66</v>
      </c>
      <c r="D123" s="77">
        <v>69</v>
      </c>
      <c r="E123" s="60">
        <f t="shared" ref="E123:E157" si="12">C123-D123</f>
        <v>-3</v>
      </c>
      <c r="F123" s="64">
        <f t="shared" ref="F123:F140" si="13">E123/D123</f>
        <v>-4.3478260869565216E-2</v>
      </c>
      <c r="G123" s="71"/>
      <c r="H123" s="72"/>
      <c r="I123" s="20"/>
      <c r="J123" s="24"/>
      <c r="M123" s="60"/>
    </row>
    <row r="124" spans="1:13" s="66" customFormat="1">
      <c r="A124" s="69">
        <v>302</v>
      </c>
      <c r="B124" s="76" t="s">
        <v>167</v>
      </c>
      <c r="C124" s="77">
        <v>451</v>
      </c>
      <c r="D124" s="77">
        <v>529</v>
      </c>
      <c r="E124" s="60">
        <f t="shared" si="12"/>
        <v>-78</v>
      </c>
      <c r="F124" s="64">
        <f t="shared" si="13"/>
        <v>-0.14744801512287334</v>
      </c>
      <c r="G124" s="71"/>
      <c r="H124" s="72"/>
      <c r="I124" s="20"/>
      <c r="J124" s="24"/>
      <c r="M124" s="60"/>
    </row>
    <row r="125" spans="1:13" s="66" customFormat="1">
      <c r="A125" s="69">
        <v>303</v>
      </c>
      <c r="B125" s="76" t="s">
        <v>201</v>
      </c>
      <c r="C125" s="77">
        <v>97</v>
      </c>
      <c r="D125" s="77">
        <v>136</v>
      </c>
      <c r="E125" s="60">
        <f t="shared" si="12"/>
        <v>-39</v>
      </c>
      <c r="F125" s="64">
        <f t="shared" si="13"/>
        <v>-0.28676470588235292</v>
      </c>
      <c r="G125" s="71"/>
      <c r="H125" s="72"/>
      <c r="I125" s="20"/>
      <c r="J125" s="24"/>
      <c r="M125" s="60"/>
    </row>
    <row r="126" spans="1:13" s="66" customFormat="1">
      <c r="A126" s="69">
        <v>304</v>
      </c>
      <c r="B126" s="76" t="s">
        <v>101</v>
      </c>
      <c r="C126" s="77">
        <v>73</v>
      </c>
      <c r="D126" s="77">
        <v>61</v>
      </c>
      <c r="E126" s="60">
        <f t="shared" si="12"/>
        <v>12</v>
      </c>
      <c r="F126" s="64">
        <f t="shared" si="13"/>
        <v>0.19672131147540983</v>
      </c>
      <c r="G126" s="71"/>
      <c r="H126" s="72"/>
      <c r="I126" s="20"/>
      <c r="J126" s="24"/>
      <c r="M126" s="60"/>
    </row>
    <row r="127" spans="1:13" s="66" customFormat="1">
      <c r="A127" s="69">
        <v>305</v>
      </c>
      <c r="B127" s="76" t="s">
        <v>163</v>
      </c>
      <c r="C127" s="77">
        <v>439</v>
      </c>
      <c r="D127" s="77">
        <v>481</v>
      </c>
      <c r="E127" s="60">
        <f t="shared" si="12"/>
        <v>-42</v>
      </c>
      <c r="F127" s="64">
        <f t="shared" si="13"/>
        <v>-8.7318087318087323E-2</v>
      </c>
      <c r="G127" s="71"/>
      <c r="H127" s="72"/>
      <c r="I127" s="20"/>
      <c r="J127" s="24"/>
      <c r="M127" s="60"/>
    </row>
    <row r="128" spans="1:13" s="66" customFormat="1">
      <c r="A128" s="69">
        <v>306</v>
      </c>
      <c r="B128" s="76" t="s">
        <v>67</v>
      </c>
      <c r="C128" s="77">
        <v>52</v>
      </c>
      <c r="D128" s="77">
        <v>73</v>
      </c>
      <c r="E128" s="60">
        <f t="shared" si="12"/>
        <v>-21</v>
      </c>
      <c r="F128" s="64">
        <f t="shared" si="13"/>
        <v>-0.28767123287671231</v>
      </c>
      <c r="G128" s="71"/>
      <c r="H128" s="72"/>
      <c r="I128" s="20"/>
      <c r="J128" s="24"/>
      <c r="M128" s="60"/>
    </row>
    <row r="129" spans="1:13" s="66" customFormat="1">
      <c r="A129" s="69">
        <v>307</v>
      </c>
      <c r="B129" s="76" t="s">
        <v>154</v>
      </c>
      <c r="C129" s="77">
        <v>224</v>
      </c>
      <c r="D129" s="77">
        <v>244</v>
      </c>
      <c r="E129" s="60">
        <f t="shared" si="12"/>
        <v>-20</v>
      </c>
      <c r="F129" s="64">
        <f t="shared" si="13"/>
        <v>-8.1967213114754092E-2</v>
      </c>
      <c r="G129" s="71"/>
      <c r="H129" s="72"/>
      <c r="I129" s="20"/>
      <c r="J129" s="24"/>
      <c r="M129" s="60"/>
    </row>
    <row r="130" spans="1:13" s="66" customFormat="1">
      <c r="A130" s="69">
        <v>308</v>
      </c>
      <c r="B130" s="76" t="s">
        <v>168</v>
      </c>
      <c r="C130" s="77">
        <v>21</v>
      </c>
      <c r="D130" s="77">
        <v>24</v>
      </c>
      <c r="E130" s="60">
        <f t="shared" si="12"/>
        <v>-3</v>
      </c>
      <c r="F130" s="64">
        <f t="shared" si="13"/>
        <v>-0.125</v>
      </c>
      <c r="G130" s="71"/>
      <c r="H130" s="72"/>
      <c r="I130" s="20"/>
      <c r="J130" s="24"/>
      <c r="M130" s="60"/>
    </row>
    <row r="131" spans="1:13" s="66" customFormat="1">
      <c r="A131" s="69">
        <v>309</v>
      </c>
      <c r="B131" s="76" t="s">
        <v>158</v>
      </c>
      <c r="C131" s="77">
        <v>15</v>
      </c>
      <c r="D131" s="77">
        <v>22</v>
      </c>
      <c r="E131" s="60">
        <f t="shared" si="12"/>
        <v>-7</v>
      </c>
      <c r="F131" s="64">
        <f t="shared" si="13"/>
        <v>-0.31818181818181818</v>
      </c>
      <c r="G131" s="71"/>
      <c r="H131" s="72"/>
      <c r="I131" s="20"/>
      <c r="J131" s="24"/>
      <c r="M131" s="60"/>
    </row>
    <row r="132" spans="1:13" s="66" customFormat="1">
      <c r="A132" s="69">
        <v>310</v>
      </c>
      <c r="B132" s="76" t="s">
        <v>136</v>
      </c>
      <c r="C132" s="77">
        <v>15</v>
      </c>
      <c r="D132" s="77">
        <v>8</v>
      </c>
      <c r="E132" s="60">
        <f t="shared" si="12"/>
        <v>7</v>
      </c>
      <c r="F132" s="64">
        <f t="shared" si="13"/>
        <v>0.875</v>
      </c>
      <c r="G132" s="71"/>
      <c r="H132" s="72"/>
      <c r="I132" s="20"/>
      <c r="J132" s="24"/>
      <c r="M132" s="60"/>
    </row>
    <row r="133" spans="1:13" s="66" customFormat="1">
      <c r="A133" s="69">
        <v>311</v>
      </c>
      <c r="B133" s="76" t="s">
        <v>222</v>
      </c>
      <c r="C133" s="77">
        <v>138</v>
      </c>
      <c r="D133" s="77">
        <v>74</v>
      </c>
      <c r="E133" s="60">
        <f t="shared" si="12"/>
        <v>64</v>
      </c>
      <c r="F133" s="64">
        <f t="shared" si="13"/>
        <v>0.86486486486486491</v>
      </c>
      <c r="G133" s="71"/>
      <c r="H133" s="72"/>
      <c r="I133" s="20"/>
      <c r="J133" s="24"/>
      <c r="M133" s="60"/>
    </row>
    <row r="134" spans="1:13" s="66" customFormat="1">
      <c r="A134" s="69">
        <v>312</v>
      </c>
      <c r="B134" s="76" t="s">
        <v>223</v>
      </c>
      <c r="C134" s="77">
        <v>64</v>
      </c>
      <c r="D134" s="77">
        <v>80</v>
      </c>
      <c r="E134" s="60">
        <f t="shared" si="12"/>
        <v>-16</v>
      </c>
      <c r="F134" s="64">
        <f t="shared" si="13"/>
        <v>-0.2</v>
      </c>
      <c r="G134" s="71"/>
      <c r="H134" s="72"/>
      <c r="I134" s="20"/>
      <c r="J134" s="24"/>
      <c r="M134" s="60"/>
    </row>
    <row r="135" spans="1:13" s="66" customFormat="1">
      <c r="A135" s="69">
        <v>313</v>
      </c>
      <c r="B135" s="76" t="s">
        <v>106</v>
      </c>
      <c r="C135" s="77">
        <v>13</v>
      </c>
      <c r="D135" s="77">
        <v>4</v>
      </c>
      <c r="E135" s="60">
        <f t="shared" si="12"/>
        <v>9</v>
      </c>
      <c r="F135" s="64">
        <f t="shared" si="13"/>
        <v>2.25</v>
      </c>
      <c r="G135" s="71"/>
      <c r="H135" s="72"/>
      <c r="I135" s="20"/>
      <c r="J135" s="24"/>
      <c r="M135" s="60"/>
    </row>
    <row r="136" spans="1:13" s="66" customFormat="1">
      <c r="A136" s="69">
        <v>314</v>
      </c>
      <c r="B136" s="76" t="s">
        <v>164</v>
      </c>
      <c r="C136" s="77">
        <v>69</v>
      </c>
      <c r="D136" s="77">
        <v>34</v>
      </c>
      <c r="E136" s="60">
        <f t="shared" si="12"/>
        <v>35</v>
      </c>
      <c r="F136" s="64">
        <f t="shared" si="13"/>
        <v>1.0294117647058822</v>
      </c>
      <c r="G136" s="71"/>
      <c r="H136" s="72"/>
      <c r="I136" s="20"/>
      <c r="J136" s="24"/>
      <c r="M136" s="60"/>
    </row>
    <row r="137" spans="1:13" s="66" customFormat="1">
      <c r="A137" s="69">
        <v>315</v>
      </c>
      <c r="B137" s="76" t="s">
        <v>83</v>
      </c>
      <c r="C137" s="77">
        <v>24</v>
      </c>
      <c r="D137" s="77">
        <v>45</v>
      </c>
      <c r="E137" s="60">
        <f t="shared" si="12"/>
        <v>-21</v>
      </c>
      <c r="F137" s="64">
        <f t="shared" si="13"/>
        <v>-0.46666666666666667</v>
      </c>
      <c r="G137" s="71"/>
      <c r="H137" s="72"/>
      <c r="I137" s="20"/>
      <c r="J137" s="24"/>
      <c r="M137" s="60"/>
    </row>
    <row r="138" spans="1:13" s="66" customFormat="1">
      <c r="A138" s="69">
        <v>316</v>
      </c>
      <c r="B138" s="76" t="s">
        <v>110</v>
      </c>
      <c r="C138" s="77">
        <v>14</v>
      </c>
      <c r="D138" s="77">
        <v>30</v>
      </c>
      <c r="E138" s="60">
        <f t="shared" si="12"/>
        <v>-16</v>
      </c>
      <c r="F138" s="64">
        <f t="shared" si="13"/>
        <v>-0.53333333333333333</v>
      </c>
      <c r="G138" s="71"/>
      <c r="H138" s="72"/>
      <c r="I138" s="20"/>
      <c r="J138" s="24"/>
      <c r="M138" s="60"/>
    </row>
    <row r="139" spans="1:13" s="66" customFormat="1">
      <c r="A139" s="69">
        <v>317</v>
      </c>
      <c r="B139" s="76" t="s">
        <v>121</v>
      </c>
      <c r="C139" s="77">
        <v>28</v>
      </c>
      <c r="D139" s="77">
        <v>22</v>
      </c>
      <c r="E139" s="60">
        <f t="shared" si="12"/>
        <v>6</v>
      </c>
      <c r="F139" s="64">
        <f t="shared" si="13"/>
        <v>0.27272727272727271</v>
      </c>
      <c r="G139" s="71"/>
      <c r="H139" s="72"/>
      <c r="I139" s="20"/>
      <c r="J139" s="24"/>
      <c r="M139" s="60"/>
    </row>
    <row r="140" spans="1:13" s="66" customFormat="1">
      <c r="A140" s="69">
        <v>318</v>
      </c>
      <c r="B140" s="76" t="s">
        <v>246</v>
      </c>
      <c r="C140" s="77">
        <v>45</v>
      </c>
      <c r="D140" s="77">
        <v>61</v>
      </c>
      <c r="E140" s="60">
        <f t="shared" si="12"/>
        <v>-16</v>
      </c>
      <c r="F140" s="64">
        <f t="shared" si="13"/>
        <v>-0.26229508196721313</v>
      </c>
      <c r="G140" s="71"/>
      <c r="H140" s="72"/>
      <c r="I140" s="20"/>
      <c r="J140" s="24"/>
      <c r="M140" s="60"/>
    </row>
    <row r="141" spans="1:13" s="66" customFormat="1">
      <c r="A141" s="69">
        <v>319</v>
      </c>
      <c r="B141" s="76" t="s">
        <v>318</v>
      </c>
      <c r="C141" s="77">
        <v>1</v>
      </c>
      <c r="D141" s="77">
        <v>0</v>
      </c>
      <c r="E141" s="60">
        <f t="shared" si="12"/>
        <v>1</v>
      </c>
      <c r="F141" s="79"/>
      <c r="G141" s="71"/>
      <c r="H141" s="72"/>
      <c r="I141" s="20"/>
      <c r="J141" s="24"/>
      <c r="M141" s="60"/>
    </row>
    <row r="142" spans="1:13" s="66" customFormat="1">
      <c r="A142" s="69">
        <v>320</v>
      </c>
      <c r="B142" s="76" t="s">
        <v>205</v>
      </c>
      <c r="C142" s="77">
        <v>104</v>
      </c>
      <c r="D142" s="77">
        <v>86</v>
      </c>
      <c r="E142" s="60">
        <f t="shared" si="12"/>
        <v>18</v>
      </c>
      <c r="F142" s="64">
        <f t="shared" ref="F142:F158" si="14">E142/D142</f>
        <v>0.20930232558139536</v>
      </c>
      <c r="G142" s="71"/>
      <c r="H142" s="72"/>
      <c r="I142" s="20"/>
      <c r="J142" s="24"/>
      <c r="M142" s="60"/>
    </row>
    <row r="143" spans="1:13" s="66" customFormat="1">
      <c r="A143" s="69">
        <v>321</v>
      </c>
      <c r="B143" s="76" t="s">
        <v>183</v>
      </c>
      <c r="C143" s="77">
        <v>81</v>
      </c>
      <c r="D143" s="77">
        <v>80</v>
      </c>
      <c r="E143" s="60">
        <f t="shared" si="12"/>
        <v>1</v>
      </c>
      <c r="F143" s="64">
        <f t="shared" si="14"/>
        <v>1.2500000000000001E-2</v>
      </c>
      <c r="G143" s="71"/>
      <c r="H143" s="72"/>
      <c r="I143" s="20"/>
      <c r="J143" s="24"/>
      <c r="M143" s="60"/>
    </row>
    <row r="144" spans="1:13" s="66" customFormat="1">
      <c r="A144" s="69">
        <v>322</v>
      </c>
      <c r="B144" s="76" t="s">
        <v>234</v>
      </c>
      <c r="C144" s="77">
        <v>124</v>
      </c>
      <c r="D144" s="77">
        <v>151</v>
      </c>
      <c r="E144" s="60">
        <f t="shared" si="12"/>
        <v>-27</v>
      </c>
      <c r="F144" s="64">
        <f t="shared" si="14"/>
        <v>-0.17880794701986755</v>
      </c>
      <c r="G144" s="71"/>
      <c r="H144" s="72"/>
      <c r="I144" s="20"/>
      <c r="J144" s="24"/>
      <c r="M144" s="60"/>
    </row>
    <row r="145" spans="1:13" s="66" customFormat="1">
      <c r="A145" s="69">
        <v>323</v>
      </c>
      <c r="B145" s="76" t="s">
        <v>128</v>
      </c>
      <c r="C145" s="77">
        <v>15</v>
      </c>
      <c r="D145" s="77">
        <v>9</v>
      </c>
      <c r="E145" s="60">
        <f t="shared" si="12"/>
        <v>6</v>
      </c>
      <c r="F145" s="64">
        <f t="shared" si="14"/>
        <v>0.66666666666666663</v>
      </c>
      <c r="G145" s="71"/>
      <c r="H145" s="72"/>
      <c r="I145" s="20"/>
      <c r="J145" s="24"/>
      <c r="M145" s="60"/>
    </row>
    <row r="146" spans="1:13" s="66" customFormat="1">
      <c r="A146" s="69">
        <v>324</v>
      </c>
      <c r="B146" s="76" t="s">
        <v>57</v>
      </c>
      <c r="C146" s="77">
        <v>17</v>
      </c>
      <c r="D146" s="77">
        <v>25</v>
      </c>
      <c r="E146" s="60">
        <f t="shared" si="12"/>
        <v>-8</v>
      </c>
      <c r="F146" s="64">
        <f t="shared" si="14"/>
        <v>-0.32</v>
      </c>
      <c r="G146" s="71"/>
      <c r="H146" s="72"/>
      <c r="I146" s="20"/>
      <c r="J146" s="24"/>
      <c r="M146" s="60"/>
    </row>
    <row r="147" spans="1:13" s="66" customFormat="1">
      <c r="A147" s="69">
        <v>325</v>
      </c>
      <c r="B147" s="76" t="s">
        <v>47</v>
      </c>
      <c r="C147" s="77">
        <v>57</v>
      </c>
      <c r="D147" s="77">
        <v>42</v>
      </c>
      <c r="E147" s="60">
        <f t="shared" si="12"/>
        <v>15</v>
      </c>
      <c r="F147" s="64">
        <f t="shared" si="14"/>
        <v>0.35714285714285715</v>
      </c>
      <c r="G147" s="71"/>
      <c r="H147" s="72"/>
      <c r="I147" s="20"/>
      <c r="J147" s="24"/>
      <c r="M147" s="60"/>
    </row>
    <row r="148" spans="1:13" s="66" customFormat="1">
      <c r="A148" s="69">
        <v>326</v>
      </c>
      <c r="B148" s="76" t="s">
        <v>122</v>
      </c>
      <c r="C148" s="77">
        <v>3</v>
      </c>
      <c r="D148" s="77">
        <v>12</v>
      </c>
      <c r="E148" s="60">
        <f t="shared" si="12"/>
        <v>-9</v>
      </c>
      <c r="F148" s="64">
        <f t="shared" si="14"/>
        <v>-0.75</v>
      </c>
      <c r="G148" s="71"/>
      <c r="H148" s="72"/>
      <c r="I148" s="20"/>
      <c r="J148" s="24"/>
      <c r="M148" s="60"/>
    </row>
    <row r="149" spans="1:13" s="66" customFormat="1">
      <c r="A149" s="69">
        <v>327</v>
      </c>
      <c r="B149" s="76" t="s">
        <v>17</v>
      </c>
      <c r="C149" s="77">
        <v>307</v>
      </c>
      <c r="D149" s="77">
        <v>323</v>
      </c>
      <c r="E149" s="60">
        <f t="shared" si="12"/>
        <v>-16</v>
      </c>
      <c r="F149" s="64">
        <f t="shared" si="14"/>
        <v>-4.9535603715170282E-2</v>
      </c>
      <c r="G149" s="71"/>
      <c r="H149" s="72"/>
      <c r="I149" s="20"/>
      <c r="J149" s="24"/>
      <c r="M149" s="60"/>
    </row>
    <row r="150" spans="1:13" s="66" customFormat="1">
      <c r="A150" s="69">
        <v>328</v>
      </c>
      <c r="B150" s="76" t="s">
        <v>144</v>
      </c>
      <c r="C150" s="77">
        <v>787</v>
      </c>
      <c r="D150" s="77">
        <v>758</v>
      </c>
      <c r="E150" s="60">
        <f t="shared" si="12"/>
        <v>29</v>
      </c>
      <c r="F150" s="64">
        <f t="shared" si="14"/>
        <v>3.825857519788918E-2</v>
      </c>
      <c r="G150" s="71"/>
      <c r="H150" s="72"/>
      <c r="I150" s="20"/>
      <c r="J150" s="24"/>
      <c r="M150" s="60"/>
    </row>
    <row r="151" spans="1:13" s="66" customFormat="1">
      <c r="A151" s="69">
        <v>329</v>
      </c>
      <c r="B151" s="76" t="s">
        <v>43</v>
      </c>
      <c r="C151" s="77">
        <v>257</v>
      </c>
      <c r="D151" s="77">
        <v>197</v>
      </c>
      <c r="E151" s="60">
        <f t="shared" si="12"/>
        <v>60</v>
      </c>
      <c r="F151" s="64">
        <f t="shared" si="14"/>
        <v>0.30456852791878175</v>
      </c>
      <c r="G151" s="71"/>
      <c r="H151" s="72"/>
      <c r="I151" s="20"/>
      <c r="J151" s="24"/>
      <c r="M151" s="60"/>
    </row>
    <row r="152" spans="1:13" s="66" customFormat="1">
      <c r="A152" s="69">
        <v>330</v>
      </c>
      <c r="B152" s="76" t="s">
        <v>86</v>
      </c>
      <c r="C152" s="77">
        <v>25</v>
      </c>
      <c r="D152" s="77">
        <v>36</v>
      </c>
      <c r="E152" s="60">
        <f t="shared" si="12"/>
        <v>-11</v>
      </c>
      <c r="F152" s="64">
        <f t="shared" si="14"/>
        <v>-0.30555555555555558</v>
      </c>
      <c r="G152" s="71"/>
      <c r="H152" s="72"/>
      <c r="I152" s="20"/>
      <c r="J152" s="24"/>
      <c r="M152" s="60"/>
    </row>
    <row r="153" spans="1:13" s="66" customFormat="1">
      <c r="A153" s="69">
        <v>331</v>
      </c>
      <c r="B153" s="76" t="s">
        <v>152</v>
      </c>
      <c r="C153" s="77">
        <v>246</v>
      </c>
      <c r="D153" s="77">
        <v>288</v>
      </c>
      <c r="E153" s="60">
        <f t="shared" si="12"/>
        <v>-42</v>
      </c>
      <c r="F153" s="64">
        <f t="shared" si="14"/>
        <v>-0.14583333333333334</v>
      </c>
      <c r="G153" s="71"/>
      <c r="H153" s="72"/>
      <c r="I153" s="20"/>
      <c r="J153" s="24"/>
      <c r="M153" s="60"/>
    </row>
    <row r="154" spans="1:13" s="66" customFormat="1">
      <c r="A154" s="69">
        <v>332</v>
      </c>
      <c r="B154" s="76" t="s">
        <v>214</v>
      </c>
      <c r="C154" s="77">
        <v>450</v>
      </c>
      <c r="D154" s="77">
        <v>446</v>
      </c>
      <c r="E154" s="60">
        <f t="shared" si="12"/>
        <v>4</v>
      </c>
      <c r="F154" s="64">
        <f t="shared" si="14"/>
        <v>8.9686098654708519E-3</v>
      </c>
      <c r="G154" s="71"/>
      <c r="H154" s="72"/>
      <c r="I154" s="20"/>
      <c r="J154" s="24"/>
      <c r="M154" s="60"/>
    </row>
    <row r="155" spans="1:13" s="66" customFormat="1">
      <c r="A155" s="69">
        <v>333</v>
      </c>
      <c r="B155" s="76" t="s">
        <v>272</v>
      </c>
      <c r="C155" s="77">
        <v>32</v>
      </c>
      <c r="D155" s="77">
        <v>50</v>
      </c>
      <c r="E155" s="60">
        <f t="shared" si="12"/>
        <v>-18</v>
      </c>
      <c r="F155" s="64">
        <f t="shared" si="14"/>
        <v>-0.36</v>
      </c>
      <c r="G155" s="71"/>
      <c r="H155" s="72"/>
      <c r="I155" s="20"/>
      <c r="J155" s="24"/>
      <c r="M155" s="60"/>
    </row>
    <row r="156" spans="1:13" s="66" customFormat="1">
      <c r="A156" s="69">
        <v>334</v>
      </c>
      <c r="B156" s="76" t="s">
        <v>305</v>
      </c>
      <c r="C156" s="77">
        <v>5</v>
      </c>
      <c r="D156" s="77">
        <v>6</v>
      </c>
      <c r="E156" s="60">
        <f t="shared" si="12"/>
        <v>-1</v>
      </c>
      <c r="F156" s="64">
        <f t="shared" si="14"/>
        <v>-0.16666666666666666</v>
      </c>
      <c r="G156" s="71"/>
      <c r="H156" s="72"/>
      <c r="I156" s="20"/>
      <c r="J156" s="24"/>
      <c r="M156" s="60"/>
    </row>
    <row r="157" spans="1:13" s="66" customFormat="1">
      <c r="A157" s="69">
        <v>340</v>
      </c>
      <c r="B157" s="76" t="s">
        <v>235</v>
      </c>
      <c r="C157" s="77">
        <v>845</v>
      </c>
      <c r="D157" s="77">
        <v>844</v>
      </c>
      <c r="E157" s="60">
        <f t="shared" si="12"/>
        <v>1</v>
      </c>
      <c r="F157" s="64">
        <f t="shared" si="14"/>
        <v>1.1848341232227489E-3</v>
      </c>
      <c r="G157" s="71"/>
      <c r="H157" s="72"/>
      <c r="I157" s="20"/>
      <c r="J157" s="24"/>
      <c r="M157" s="60"/>
    </row>
    <row r="158" spans="1:13" s="66" customFormat="1">
      <c r="A158" s="69"/>
      <c r="B158" s="76"/>
      <c r="C158" s="86">
        <f>SUM(C123:C157)</f>
        <v>5204</v>
      </c>
      <c r="D158" s="86">
        <f t="shared" ref="D158:E158" si="15">SUM(D123:D157)</f>
        <v>5350</v>
      </c>
      <c r="E158" s="86">
        <f t="shared" si="15"/>
        <v>-146</v>
      </c>
      <c r="F158" s="87">
        <f t="shared" si="14"/>
        <v>-2.7289719626168225E-2</v>
      </c>
      <c r="G158" s="71"/>
      <c r="H158" s="72"/>
      <c r="I158" s="20"/>
      <c r="J158" s="24"/>
      <c r="M158" s="60"/>
    </row>
    <row r="159" spans="1:13" s="66" customFormat="1">
      <c r="A159" s="69"/>
      <c r="B159" s="76"/>
      <c r="C159" s="77"/>
      <c r="D159" s="77"/>
      <c r="E159" s="60"/>
      <c r="F159" s="64"/>
      <c r="G159" s="71"/>
      <c r="H159" s="72"/>
      <c r="I159" s="20"/>
      <c r="J159" s="24"/>
      <c r="M159" s="60"/>
    </row>
    <row r="160" spans="1:13" s="66" customFormat="1" ht="18">
      <c r="A160" s="69"/>
      <c r="B160" s="85" t="s">
        <v>338</v>
      </c>
      <c r="C160" s="81"/>
      <c r="D160" s="77"/>
      <c r="E160" s="60"/>
      <c r="F160" s="64"/>
      <c r="G160" s="71"/>
      <c r="H160" s="72"/>
      <c r="I160" s="20"/>
      <c r="J160" s="24"/>
      <c r="M160" s="60"/>
    </row>
    <row r="161" spans="1:13" s="66" customFormat="1">
      <c r="A161" s="69">
        <v>402</v>
      </c>
      <c r="B161" s="76" t="s">
        <v>60</v>
      </c>
      <c r="C161" s="77">
        <v>74</v>
      </c>
      <c r="D161" s="77">
        <v>127</v>
      </c>
      <c r="E161" s="60">
        <f t="shared" ref="E161:E169" si="16">C161-D161</f>
        <v>-53</v>
      </c>
      <c r="F161" s="64">
        <f t="shared" ref="F161:F170" si="17">E161/D161</f>
        <v>-0.41732283464566927</v>
      </c>
      <c r="G161" s="71"/>
      <c r="H161" s="72"/>
      <c r="I161" s="20"/>
      <c r="J161" s="24"/>
      <c r="M161" s="60"/>
    </row>
    <row r="162" spans="1:13" s="66" customFormat="1">
      <c r="A162" s="69">
        <v>403</v>
      </c>
      <c r="B162" s="76" t="s">
        <v>74</v>
      </c>
      <c r="C162" s="77">
        <v>198</v>
      </c>
      <c r="D162" s="77">
        <v>253</v>
      </c>
      <c r="E162" s="60">
        <f t="shared" si="16"/>
        <v>-55</v>
      </c>
      <c r="F162" s="64">
        <f t="shared" si="17"/>
        <v>-0.21739130434782608</v>
      </c>
      <c r="G162" s="71"/>
      <c r="H162" s="72"/>
      <c r="I162" s="20"/>
      <c r="J162" s="24"/>
      <c r="M162" s="60"/>
    </row>
    <row r="163" spans="1:13" s="66" customFormat="1">
      <c r="A163" s="69">
        <v>404</v>
      </c>
      <c r="B163" s="76" t="s">
        <v>169</v>
      </c>
      <c r="C163" s="77">
        <v>60</v>
      </c>
      <c r="D163" s="77">
        <v>73</v>
      </c>
      <c r="E163" s="60">
        <f t="shared" si="16"/>
        <v>-13</v>
      </c>
      <c r="F163" s="64">
        <f t="shared" si="17"/>
        <v>-0.17808219178082191</v>
      </c>
      <c r="G163" s="71"/>
      <c r="H163" s="72"/>
      <c r="I163" s="20"/>
      <c r="J163" s="24"/>
      <c r="M163" s="60"/>
    </row>
    <row r="164" spans="1:13" s="66" customFormat="1">
      <c r="A164" s="69">
        <v>405</v>
      </c>
      <c r="B164" s="76" t="s">
        <v>102</v>
      </c>
      <c r="C164" s="77">
        <v>7</v>
      </c>
      <c r="D164" s="77">
        <v>7</v>
      </c>
      <c r="E164" s="60">
        <f t="shared" si="16"/>
        <v>0</v>
      </c>
      <c r="F164" s="64">
        <f t="shared" si="17"/>
        <v>0</v>
      </c>
      <c r="G164" s="71"/>
      <c r="H164" s="72"/>
      <c r="I164" s="20"/>
      <c r="J164" s="24"/>
      <c r="M164" s="60"/>
    </row>
    <row r="165" spans="1:13" s="66" customFormat="1">
      <c r="A165" s="69">
        <v>406</v>
      </c>
      <c r="B165" s="76" t="s">
        <v>129</v>
      </c>
      <c r="C165" s="77">
        <v>33</v>
      </c>
      <c r="D165" s="77">
        <v>40</v>
      </c>
      <c r="E165" s="60">
        <f t="shared" si="16"/>
        <v>-7</v>
      </c>
      <c r="F165" s="64">
        <f t="shared" si="17"/>
        <v>-0.17499999999999999</v>
      </c>
      <c r="G165" s="71"/>
      <c r="H165" s="72"/>
      <c r="I165" s="20"/>
      <c r="J165" s="24"/>
      <c r="M165" s="60"/>
    </row>
    <row r="166" spans="1:13" s="66" customFormat="1">
      <c r="A166" s="69">
        <v>407</v>
      </c>
      <c r="B166" s="76" t="s">
        <v>137</v>
      </c>
      <c r="C166" s="77">
        <v>10</v>
      </c>
      <c r="D166" s="77">
        <v>6</v>
      </c>
      <c r="E166" s="60">
        <f t="shared" si="16"/>
        <v>4</v>
      </c>
      <c r="F166" s="64">
        <f t="shared" si="17"/>
        <v>0.66666666666666663</v>
      </c>
      <c r="G166" s="71"/>
      <c r="H166" s="72"/>
      <c r="I166" s="20"/>
      <c r="J166" s="24"/>
      <c r="M166" s="60"/>
    </row>
    <row r="167" spans="1:13" s="66" customFormat="1">
      <c r="A167" s="69">
        <v>408</v>
      </c>
      <c r="B167" s="76" t="s">
        <v>218</v>
      </c>
      <c r="C167" s="77">
        <v>276</v>
      </c>
      <c r="D167" s="77">
        <v>217</v>
      </c>
      <c r="E167" s="60">
        <f t="shared" si="16"/>
        <v>59</v>
      </c>
      <c r="F167" s="64">
        <f t="shared" si="17"/>
        <v>0.27188940092165897</v>
      </c>
      <c r="G167" s="71"/>
      <c r="H167" s="72"/>
      <c r="I167" s="20"/>
      <c r="J167" s="24"/>
      <c r="M167" s="60"/>
    </row>
    <row r="168" spans="1:13" s="66" customFormat="1">
      <c r="A168" s="69">
        <v>409</v>
      </c>
      <c r="B168" s="76" t="s">
        <v>35</v>
      </c>
      <c r="C168" s="77">
        <v>155</v>
      </c>
      <c r="D168" s="77">
        <v>138</v>
      </c>
      <c r="E168" s="60">
        <f t="shared" si="16"/>
        <v>17</v>
      </c>
      <c r="F168" s="64">
        <f t="shared" si="17"/>
        <v>0.12318840579710146</v>
      </c>
      <c r="G168" s="71"/>
      <c r="H168" s="73"/>
      <c r="I168" s="20"/>
      <c r="J168" s="24"/>
      <c r="M168" s="60"/>
    </row>
    <row r="169" spans="1:13" s="66" customFormat="1">
      <c r="A169" s="69">
        <v>410</v>
      </c>
      <c r="B169" s="76" t="s">
        <v>7</v>
      </c>
      <c r="C169" s="77">
        <v>538</v>
      </c>
      <c r="D169" s="77">
        <f>602+1</f>
        <v>603</v>
      </c>
      <c r="E169" s="60">
        <f t="shared" si="16"/>
        <v>-65</v>
      </c>
      <c r="F169" s="64">
        <f t="shared" si="17"/>
        <v>-0.1077943615257048</v>
      </c>
      <c r="G169" s="71"/>
      <c r="H169" s="72"/>
      <c r="I169" s="20"/>
      <c r="J169" s="24"/>
      <c r="M169" s="60"/>
    </row>
    <row r="170" spans="1:13" s="66" customFormat="1">
      <c r="A170" s="69"/>
      <c r="B170" s="76"/>
      <c r="C170" s="86">
        <f>SUM(C161:C169)</f>
        <v>1351</v>
      </c>
      <c r="D170" s="86">
        <f t="shared" ref="D170:E170" si="18">SUM(D161:D169)</f>
        <v>1464</v>
      </c>
      <c r="E170" s="86">
        <f t="shared" si="18"/>
        <v>-113</v>
      </c>
      <c r="F170" s="87">
        <f t="shared" si="17"/>
        <v>-7.7185792349726778E-2</v>
      </c>
      <c r="G170" s="71"/>
      <c r="H170" s="72"/>
      <c r="I170" s="20"/>
      <c r="J170" s="24"/>
      <c r="M170" s="60"/>
    </row>
    <row r="171" spans="1:13" s="66" customFormat="1">
      <c r="A171" s="69"/>
      <c r="B171" s="76"/>
      <c r="C171" s="77"/>
      <c r="D171" s="77"/>
      <c r="E171" s="60"/>
      <c r="F171" s="64"/>
      <c r="G171" s="71"/>
      <c r="H171" s="72"/>
      <c r="I171" s="20"/>
      <c r="J171" s="24"/>
      <c r="M171" s="60"/>
    </row>
    <row r="172" spans="1:13" s="66" customFormat="1" ht="18">
      <c r="A172" s="69"/>
      <c r="B172" s="85" t="s">
        <v>339</v>
      </c>
      <c r="C172" s="81"/>
      <c r="D172" s="77"/>
      <c r="E172" s="60"/>
      <c r="F172" s="64"/>
      <c r="G172" s="71"/>
      <c r="H172" s="72"/>
      <c r="I172" s="20"/>
      <c r="J172" s="24"/>
      <c r="M172" s="60"/>
    </row>
    <row r="173" spans="1:13" s="66" customFormat="1">
      <c r="A173" s="69">
        <v>501</v>
      </c>
      <c r="B173" s="76" t="s">
        <v>103</v>
      </c>
      <c r="C173" s="77">
        <v>33</v>
      </c>
      <c r="D173" s="77">
        <v>19</v>
      </c>
      <c r="E173" s="60">
        <f t="shared" ref="E173:E204" si="19">C173-D173</f>
        <v>14</v>
      </c>
      <c r="F173" s="64">
        <f t="shared" ref="F173:F209" si="20">E173/D173</f>
        <v>0.73684210526315785</v>
      </c>
      <c r="G173" s="71"/>
      <c r="H173" s="72"/>
      <c r="I173" s="20"/>
      <c r="J173" s="24"/>
      <c r="M173" s="60"/>
    </row>
    <row r="174" spans="1:13" s="66" customFormat="1">
      <c r="A174" s="69">
        <v>502</v>
      </c>
      <c r="B174" s="76" t="s">
        <v>211</v>
      </c>
      <c r="C174" s="77">
        <v>116</v>
      </c>
      <c r="D174" s="77">
        <v>145</v>
      </c>
      <c r="E174" s="60">
        <f t="shared" si="19"/>
        <v>-29</v>
      </c>
      <c r="F174" s="64">
        <f t="shared" si="20"/>
        <v>-0.2</v>
      </c>
      <c r="G174" s="71"/>
      <c r="H174" s="72"/>
      <c r="I174" s="20"/>
      <c r="J174" s="24"/>
      <c r="M174" s="60"/>
    </row>
    <row r="175" spans="1:13" s="66" customFormat="1">
      <c r="A175" s="69">
        <v>503</v>
      </c>
      <c r="B175" s="76" t="s">
        <v>111</v>
      </c>
      <c r="C175" s="77">
        <v>83</v>
      </c>
      <c r="D175" s="77">
        <v>91</v>
      </c>
      <c r="E175" s="60">
        <f t="shared" si="19"/>
        <v>-8</v>
      </c>
      <c r="F175" s="64">
        <f t="shared" si="20"/>
        <v>-8.7912087912087919E-2</v>
      </c>
      <c r="G175" s="71"/>
      <c r="H175" s="72"/>
      <c r="I175" s="20"/>
      <c r="J175" s="24"/>
      <c r="M175" s="60"/>
    </row>
    <row r="176" spans="1:13" s="66" customFormat="1">
      <c r="A176" s="69">
        <v>504</v>
      </c>
      <c r="B176" s="76" t="s">
        <v>243</v>
      </c>
      <c r="C176" s="77">
        <v>23</v>
      </c>
      <c r="D176" s="77">
        <v>27</v>
      </c>
      <c r="E176" s="60">
        <f t="shared" si="19"/>
        <v>-4</v>
      </c>
      <c r="F176" s="64">
        <f t="shared" si="20"/>
        <v>-0.14814814814814814</v>
      </c>
      <c r="G176" s="71"/>
      <c r="H176" s="72"/>
      <c r="I176" s="20"/>
      <c r="J176" s="24"/>
      <c r="M176" s="60"/>
    </row>
    <row r="177" spans="1:13" s="66" customFormat="1">
      <c r="A177" s="69">
        <v>505</v>
      </c>
      <c r="B177" s="76" t="s">
        <v>251</v>
      </c>
      <c r="C177" s="77">
        <v>96</v>
      </c>
      <c r="D177" s="77">
        <v>76</v>
      </c>
      <c r="E177" s="60">
        <f t="shared" si="19"/>
        <v>20</v>
      </c>
      <c r="F177" s="64">
        <f t="shared" si="20"/>
        <v>0.26315789473684209</v>
      </c>
      <c r="G177" s="71"/>
      <c r="H177" s="72"/>
      <c r="I177" s="20"/>
      <c r="J177" s="24"/>
      <c r="M177" s="60"/>
    </row>
    <row r="178" spans="1:13" s="66" customFormat="1">
      <c r="A178" s="69">
        <v>506</v>
      </c>
      <c r="B178" s="76" t="s">
        <v>256</v>
      </c>
      <c r="C178" s="77">
        <v>9</v>
      </c>
      <c r="D178" s="77">
        <v>7</v>
      </c>
      <c r="E178" s="60">
        <f t="shared" si="19"/>
        <v>2</v>
      </c>
      <c r="F178" s="64">
        <f t="shared" si="20"/>
        <v>0.2857142857142857</v>
      </c>
      <c r="G178" s="71"/>
      <c r="H178" s="72"/>
      <c r="I178" s="20"/>
      <c r="J178" s="24"/>
      <c r="M178" s="60"/>
    </row>
    <row r="179" spans="1:13" s="66" customFormat="1">
      <c r="A179" s="69">
        <v>507</v>
      </c>
      <c r="B179" s="76" t="s">
        <v>184</v>
      </c>
      <c r="C179" s="77">
        <v>218</v>
      </c>
      <c r="D179" s="77">
        <v>191</v>
      </c>
      <c r="E179" s="60">
        <f t="shared" si="19"/>
        <v>27</v>
      </c>
      <c r="F179" s="64">
        <f t="shared" si="20"/>
        <v>0.14136125654450263</v>
      </c>
      <c r="G179" s="71"/>
      <c r="H179" s="72"/>
      <c r="I179" s="20"/>
      <c r="J179" s="24"/>
      <c r="M179" s="60"/>
    </row>
    <row r="180" spans="1:13" s="66" customFormat="1">
      <c r="A180" s="69">
        <v>508</v>
      </c>
      <c r="B180" s="76" t="s">
        <v>34</v>
      </c>
      <c r="C180" s="77">
        <v>697</v>
      </c>
      <c r="D180" s="77">
        <v>548</v>
      </c>
      <c r="E180" s="60">
        <f t="shared" si="19"/>
        <v>149</v>
      </c>
      <c r="F180" s="64">
        <f t="shared" si="20"/>
        <v>0.27189781021897808</v>
      </c>
      <c r="G180" s="71"/>
      <c r="H180" s="72"/>
      <c r="I180" s="20"/>
      <c r="J180" s="24"/>
      <c r="M180" s="60"/>
    </row>
    <row r="181" spans="1:13" s="66" customFormat="1">
      <c r="A181" s="69">
        <v>509</v>
      </c>
      <c r="B181" s="76" t="s">
        <v>170</v>
      </c>
      <c r="C181" s="77">
        <v>263</v>
      </c>
      <c r="D181" s="77">
        <v>207</v>
      </c>
      <c r="E181" s="60">
        <f t="shared" si="19"/>
        <v>56</v>
      </c>
      <c r="F181" s="64">
        <f t="shared" si="20"/>
        <v>0.27053140096618356</v>
      </c>
      <c r="G181" s="71"/>
      <c r="H181" s="72"/>
      <c r="I181" s="20"/>
      <c r="J181" s="24"/>
      <c r="M181" s="60"/>
    </row>
    <row r="182" spans="1:13" s="66" customFormat="1">
      <c r="A182" s="69">
        <v>510</v>
      </c>
      <c r="B182" s="76" t="s">
        <v>72</v>
      </c>
      <c r="C182" s="77">
        <v>37</v>
      </c>
      <c r="D182" s="77">
        <v>16</v>
      </c>
      <c r="E182" s="60">
        <f t="shared" si="19"/>
        <v>21</v>
      </c>
      <c r="F182" s="64">
        <f t="shared" si="20"/>
        <v>1.3125</v>
      </c>
      <c r="G182" s="71"/>
      <c r="H182" s="72"/>
      <c r="I182" s="20"/>
      <c r="J182" s="24"/>
      <c r="M182" s="60"/>
    </row>
    <row r="183" spans="1:13" s="66" customFormat="1">
      <c r="A183" s="69">
        <v>512</v>
      </c>
      <c r="B183" s="76" t="s">
        <v>52</v>
      </c>
      <c r="C183" s="77">
        <v>53</v>
      </c>
      <c r="D183" s="77">
        <v>87</v>
      </c>
      <c r="E183" s="60">
        <f t="shared" si="19"/>
        <v>-34</v>
      </c>
      <c r="F183" s="64">
        <f t="shared" si="20"/>
        <v>-0.39080459770114945</v>
      </c>
      <c r="G183" s="71"/>
      <c r="H183" s="72"/>
      <c r="I183" s="20"/>
      <c r="J183" s="24"/>
      <c r="M183" s="60"/>
    </row>
    <row r="184" spans="1:13" s="66" customFormat="1">
      <c r="A184" s="69">
        <v>513</v>
      </c>
      <c r="B184" s="76" t="s">
        <v>41</v>
      </c>
      <c r="C184" s="77">
        <v>223</v>
      </c>
      <c r="D184" s="77">
        <v>243</v>
      </c>
      <c r="E184" s="60">
        <f t="shared" si="19"/>
        <v>-20</v>
      </c>
      <c r="F184" s="64">
        <f t="shared" si="20"/>
        <v>-8.2304526748971193E-2</v>
      </c>
      <c r="G184" s="71"/>
      <c r="H184" s="72"/>
      <c r="I184" s="20"/>
      <c r="J184" s="24"/>
      <c r="M184" s="60"/>
    </row>
    <row r="185" spans="1:13" s="66" customFormat="1">
      <c r="A185" s="69">
        <v>514</v>
      </c>
      <c r="B185" s="76" t="s">
        <v>6</v>
      </c>
      <c r="C185" s="77">
        <v>1742</v>
      </c>
      <c r="D185" s="77">
        <v>1685</v>
      </c>
      <c r="E185" s="60">
        <f t="shared" si="19"/>
        <v>57</v>
      </c>
      <c r="F185" s="64">
        <f t="shared" si="20"/>
        <v>3.3827893175074182E-2</v>
      </c>
      <c r="G185" s="71"/>
      <c r="H185" s="72"/>
      <c r="I185" s="20"/>
      <c r="J185" s="24"/>
      <c r="M185" s="60"/>
    </row>
    <row r="186" spans="1:13" s="66" customFormat="1">
      <c r="A186" s="69">
        <v>516</v>
      </c>
      <c r="B186" s="76" t="s">
        <v>54</v>
      </c>
      <c r="C186" s="77">
        <v>113</v>
      </c>
      <c r="D186" s="77">
        <v>171</v>
      </c>
      <c r="E186" s="60">
        <f t="shared" si="19"/>
        <v>-58</v>
      </c>
      <c r="F186" s="64">
        <f t="shared" si="20"/>
        <v>-0.33918128654970758</v>
      </c>
      <c r="G186" s="71"/>
      <c r="H186" s="72"/>
      <c r="I186" s="20"/>
      <c r="J186" s="24"/>
      <c r="M186" s="60"/>
    </row>
    <row r="187" spans="1:13" s="66" customFormat="1">
      <c r="A187" s="69">
        <v>518</v>
      </c>
      <c r="B187" s="76" t="s">
        <v>82</v>
      </c>
      <c r="C187" s="77">
        <v>71</v>
      </c>
      <c r="D187" s="77">
        <v>56</v>
      </c>
      <c r="E187" s="60">
        <f t="shared" si="19"/>
        <v>15</v>
      </c>
      <c r="F187" s="64">
        <f t="shared" si="20"/>
        <v>0.26785714285714285</v>
      </c>
      <c r="G187" s="71"/>
      <c r="H187" s="72"/>
      <c r="I187" s="20"/>
      <c r="J187" s="24"/>
      <c r="M187" s="60"/>
    </row>
    <row r="188" spans="1:13" s="66" customFormat="1">
      <c r="A188" s="69">
        <v>519</v>
      </c>
      <c r="B188" s="76" t="s">
        <v>29</v>
      </c>
      <c r="C188" s="77">
        <v>157</v>
      </c>
      <c r="D188" s="77">
        <v>127</v>
      </c>
      <c r="E188" s="60">
        <f t="shared" si="19"/>
        <v>30</v>
      </c>
      <c r="F188" s="64">
        <f t="shared" si="20"/>
        <v>0.23622047244094488</v>
      </c>
      <c r="G188" s="71"/>
      <c r="H188" s="72"/>
      <c r="I188" s="20"/>
      <c r="J188" s="24"/>
      <c r="M188" s="60"/>
    </row>
    <row r="189" spans="1:13" s="66" customFormat="1">
      <c r="A189" s="69">
        <v>520</v>
      </c>
      <c r="B189" s="76" t="s">
        <v>51</v>
      </c>
      <c r="C189" s="77">
        <v>48</v>
      </c>
      <c r="D189" s="77">
        <v>30</v>
      </c>
      <c r="E189" s="60">
        <f t="shared" si="19"/>
        <v>18</v>
      </c>
      <c r="F189" s="64">
        <f t="shared" si="20"/>
        <v>0.6</v>
      </c>
      <c r="G189" s="71"/>
      <c r="H189" s="72"/>
      <c r="I189" s="20"/>
      <c r="J189" s="24"/>
      <c r="M189" s="60"/>
    </row>
    <row r="190" spans="1:13" s="66" customFormat="1">
      <c r="A190" s="69">
        <v>521</v>
      </c>
      <c r="B190" s="76" t="s">
        <v>107</v>
      </c>
      <c r="C190" s="77">
        <v>41</v>
      </c>
      <c r="D190" s="77">
        <v>35</v>
      </c>
      <c r="E190" s="60">
        <f t="shared" si="19"/>
        <v>6</v>
      </c>
      <c r="F190" s="64">
        <f t="shared" si="20"/>
        <v>0.17142857142857143</v>
      </c>
      <c r="G190" s="71"/>
      <c r="H190" s="72"/>
      <c r="I190" s="20"/>
      <c r="J190" s="24"/>
      <c r="M190" s="60"/>
    </row>
    <row r="191" spans="1:13" s="66" customFormat="1">
      <c r="A191" s="69">
        <v>522</v>
      </c>
      <c r="B191" s="76" t="s">
        <v>273</v>
      </c>
      <c r="C191" s="77">
        <v>714</v>
      </c>
      <c r="D191" s="77">
        <v>624</v>
      </c>
      <c r="E191" s="60">
        <f t="shared" si="19"/>
        <v>90</v>
      </c>
      <c r="F191" s="64">
        <f t="shared" si="20"/>
        <v>0.14423076923076922</v>
      </c>
      <c r="G191" s="71"/>
      <c r="H191" s="72"/>
      <c r="I191" s="20"/>
      <c r="J191" s="24"/>
      <c r="M191" s="60"/>
    </row>
    <row r="192" spans="1:13" s="66" customFormat="1">
      <c r="A192" s="69">
        <v>523</v>
      </c>
      <c r="B192" s="76" t="s">
        <v>130</v>
      </c>
      <c r="C192" s="77">
        <v>14</v>
      </c>
      <c r="D192" s="77">
        <v>21</v>
      </c>
      <c r="E192" s="60">
        <f t="shared" si="19"/>
        <v>-7</v>
      </c>
      <c r="F192" s="64">
        <f t="shared" si="20"/>
        <v>-0.33333333333333331</v>
      </c>
      <c r="G192" s="71"/>
      <c r="H192" s="72"/>
      <c r="I192" s="20"/>
      <c r="J192" s="24"/>
      <c r="M192" s="60"/>
    </row>
    <row r="193" spans="1:13" s="66" customFormat="1">
      <c r="A193" s="69">
        <v>524</v>
      </c>
      <c r="B193" s="76" t="s">
        <v>274</v>
      </c>
      <c r="C193" s="77">
        <v>9</v>
      </c>
      <c r="D193" s="77">
        <v>12</v>
      </c>
      <c r="E193" s="60">
        <f t="shared" si="19"/>
        <v>-3</v>
      </c>
      <c r="F193" s="64">
        <f t="shared" si="20"/>
        <v>-0.25</v>
      </c>
      <c r="G193" s="71"/>
      <c r="H193" s="72"/>
      <c r="I193" s="20"/>
      <c r="J193" s="24"/>
      <c r="M193" s="60"/>
    </row>
    <row r="194" spans="1:13" s="66" customFormat="1">
      <c r="A194" s="69">
        <v>525</v>
      </c>
      <c r="B194" s="76" t="s">
        <v>196</v>
      </c>
      <c r="C194" s="77">
        <v>249</v>
      </c>
      <c r="D194" s="77">
        <v>274</v>
      </c>
      <c r="E194" s="60">
        <f t="shared" si="19"/>
        <v>-25</v>
      </c>
      <c r="F194" s="64">
        <f t="shared" si="20"/>
        <v>-9.1240875912408759E-2</v>
      </c>
      <c r="G194" s="71"/>
      <c r="H194" s="72"/>
      <c r="I194" s="20"/>
      <c r="J194" s="24"/>
      <c r="M194" s="60"/>
    </row>
    <row r="195" spans="1:13" s="66" customFormat="1">
      <c r="A195" s="69">
        <v>526</v>
      </c>
      <c r="B195" s="76" t="s">
        <v>177</v>
      </c>
      <c r="C195" s="77">
        <v>136</v>
      </c>
      <c r="D195" s="77">
        <v>126</v>
      </c>
      <c r="E195" s="60">
        <f t="shared" si="19"/>
        <v>10</v>
      </c>
      <c r="F195" s="64">
        <f t="shared" si="20"/>
        <v>7.9365079365079361E-2</v>
      </c>
      <c r="G195" s="71"/>
      <c r="H195" s="72"/>
      <c r="I195" s="20"/>
      <c r="J195" s="24"/>
      <c r="M195" s="60"/>
    </row>
    <row r="196" spans="1:13" s="66" customFormat="1">
      <c r="A196" s="69">
        <v>528</v>
      </c>
      <c r="B196" s="76" t="s">
        <v>145</v>
      </c>
      <c r="C196" s="77">
        <v>568</v>
      </c>
      <c r="D196" s="77">
        <v>590</v>
      </c>
      <c r="E196" s="60">
        <f t="shared" si="19"/>
        <v>-22</v>
      </c>
      <c r="F196" s="64">
        <f t="shared" si="20"/>
        <v>-3.7288135593220341E-2</v>
      </c>
      <c r="G196" s="71"/>
      <c r="H196" s="72"/>
      <c r="I196" s="20"/>
      <c r="J196" s="24"/>
      <c r="M196" s="60"/>
    </row>
    <row r="197" spans="1:13" s="66" customFormat="1">
      <c r="A197" s="69">
        <v>529</v>
      </c>
      <c r="B197" s="76" t="s">
        <v>73</v>
      </c>
      <c r="C197" s="77">
        <v>78</v>
      </c>
      <c r="D197" s="77">
        <v>65</v>
      </c>
      <c r="E197" s="60">
        <f t="shared" si="19"/>
        <v>13</v>
      </c>
      <c r="F197" s="64">
        <f t="shared" si="20"/>
        <v>0.2</v>
      </c>
      <c r="G197" s="71"/>
      <c r="H197" s="72"/>
      <c r="I197" s="20"/>
      <c r="J197" s="24"/>
      <c r="M197" s="60"/>
    </row>
    <row r="198" spans="1:13" s="66" customFormat="1">
      <c r="A198" s="69">
        <v>530</v>
      </c>
      <c r="B198" s="76" t="s">
        <v>199</v>
      </c>
      <c r="C198" s="77">
        <v>52</v>
      </c>
      <c r="D198" s="77">
        <v>119</v>
      </c>
      <c r="E198" s="60">
        <f t="shared" si="19"/>
        <v>-67</v>
      </c>
      <c r="F198" s="64">
        <f t="shared" si="20"/>
        <v>-0.56302521008403361</v>
      </c>
      <c r="G198" s="71"/>
      <c r="H198" s="72"/>
      <c r="I198" s="20"/>
      <c r="J198" s="24"/>
      <c r="M198" s="60"/>
    </row>
    <row r="199" spans="1:13" s="66" customFormat="1">
      <c r="A199" s="69">
        <v>531</v>
      </c>
      <c r="B199" s="76" t="s">
        <v>104</v>
      </c>
      <c r="C199" s="77">
        <v>3</v>
      </c>
      <c r="D199" s="77">
        <v>3</v>
      </c>
      <c r="E199" s="60">
        <f t="shared" si="19"/>
        <v>0</v>
      </c>
      <c r="F199" s="64">
        <f t="shared" si="20"/>
        <v>0</v>
      </c>
      <c r="G199" s="71"/>
      <c r="H199" s="72"/>
      <c r="I199" s="20"/>
      <c r="J199" s="24"/>
      <c r="M199" s="60"/>
    </row>
    <row r="200" spans="1:13" s="66" customFormat="1">
      <c r="A200" s="69">
        <v>532</v>
      </c>
      <c r="B200" s="76" t="s">
        <v>80</v>
      </c>
      <c r="C200" s="77">
        <v>78</v>
      </c>
      <c r="D200" s="77">
        <v>57</v>
      </c>
      <c r="E200" s="60">
        <f t="shared" si="19"/>
        <v>21</v>
      </c>
      <c r="F200" s="64">
        <f t="shared" si="20"/>
        <v>0.36842105263157893</v>
      </c>
      <c r="G200" s="71"/>
      <c r="H200" s="72"/>
      <c r="I200" s="20"/>
      <c r="J200" s="24"/>
      <c r="M200" s="60"/>
    </row>
    <row r="201" spans="1:13" s="66" customFormat="1">
      <c r="A201" s="69">
        <v>533</v>
      </c>
      <c r="B201" s="76" t="s">
        <v>112</v>
      </c>
      <c r="C201" s="77">
        <v>73</v>
      </c>
      <c r="D201" s="77">
        <v>50</v>
      </c>
      <c r="E201" s="60">
        <f t="shared" si="19"/>
        <v>23</v>
      </c>
      <c r="F201" s="64">
        <f t="shared" si="20"/>
        <v>0.46</v>
      </c>
      <c r="G201" s="71"/>
      <c r="H201" s="72"/>
      <c r="I201" s="20"/>
      <c r="J201" s="24"/>
      <c r="M201" s="60"/>
    </row>
    <row r="202" spans="1:13" s="66" customFormat="1">
      <c r="A202" s="69">
        <v>534</v>
      </c>
      <c r="B202" s="76" t="s">
        <v>155</v>
      </c>
      <c r="C202" s="77">
        <v>256</v>
      </c>
      <c r="D202" s="77">
        <v>207</v>
      </c>
      <c r="E202" s="60">
        <f t="shared" si="19"/>
        <v>49</v>
      </c>
      <c r="F202" s="64">
        <f t="shared" si="20"/>
        <v>0.23671497584541062</v>
      </c>
      <c r="G202" s="71"/>
      <c r="H202" s="72"/>
      <c r="I202" s="20"/>
      <c r="J202" s="24"/>
      <c r="M202" s="60"/>
    </row>
    <row r="203" spans="1:13" s="66" customFormat="1">
      <c r="A203" s="69">
        <v>535</v>
      </c>
      <c r="B203" s="76" t="s">
        <v>244</v>
      </c>
      <c r="C203" s="77">
        <v>456</v>
      </c>
      <c r="D203" s="77">
        <v>350</v>
      </c>
      <c r="E203" s="60">
        <f t="shared" si="19"/>
        <v>106</v>
      </c>
      <c r="F203" s="64">
        <f t="shared" si="20"/>
        <v>0.30285714285714288</v>
      </c>
      <c r="G203" s="71"/>
      <c r="H203" s="72"/>
      <c r="I203" s="20"/>
      <c r="J203" s="24"/>
      <c r="M203" s="60"/>
    </row>
    <row r="204" spans="1:13" s="66" customFormat="1">
      <c r="A204" s="69">
        <v>537</v>
      </c>
      <c r="B204" s="76" t="s">
        <v>150</v>
      </c>
      <c r="C204" s="77">
        <v>57</v>
      </c>
      <c r="D204" s="77">
        <v>61</v>
      </c>
      <c r="E204" s="60">
        <f t="shared" si="19"/>
        <v>-4</v>
      </c>
      <c r="F204" s="64">
        <f t="shared" si="20"/>
        <v>-6.5573770491803282E-2</v>
      </c>
      <c r="G204" s="71"/>
      <c r="H204" s="72"/>
      <c r="I204" s="20"/>
      <c r="J204" s="24"/>
      <c r="M204" s="60"/>
    </row>
    <row r="205" spans="1:13" s="66" customFormat="1">
      <c r="A205" s="69">
        <v>538</v>
      </c>
      <c r="B205" s="76" t="s">
        <v>38</v>
      </c>
      <c r="C205" s="77">
        <v>196</v>
      </c>
      <c r="D205" s="77">
        <v>177</v>
      </c>
      <c r="E205" s="60">
        <f t="shared" ref="E205:E236" si="21">C205-D205</f>
        <v>19</v>
      </c>
      <c r="F205" s="64">
        <f t="shared" si="20"/>
        <v>0.10734463276836158</v>
      </c>
      <c r="G205" s="71"/>
      <c r="H205" s="72"/>
      <c r="I205" s="20"/>
      <c r="J205" s="24"/>
      <c r="M205" s="60"/>
    </row>
    <row r="206" spans="1:13" s="66" customFormat="1">
      <c r="A206" s="69">
        <v>539</v>
      </c>
      <c r="B206" s="76" t="s">
        <v>125</v>
      </c>
      <c r="C206" s="77">
        <v>37</v>
      </c>
      <c r="D206" s="77">
        <v>48</v>
      </c>
      <c r="E206" s="60">
        <f t="shared" si="21"/>
        <v>-11</v>
      </c>
      <c r="F206" s="64">
        <f t="shared" si="20"/>
        <v>-0.22916666666666666</v>
      </c>
      <c r="G206" s="71"/>
      <c r="H206" s="72"/>
      <c r="I206" s="20"/>
      <c r="J206" s="24"/>
      <c r="M206" s="60"/>
    </row>
    <row r="207" spans="1:13" s="66" customFormat="1">
      <c r="A207" s="69">
        <v>540</v>
      </c>
      <c r="B207" s="76" t="s">
        <v>185</v>
      </c>
      <c r="C207" s="77">
        <v>227</v>
      </c>
      <c r="D207" s="77">
        <v>191</v>
      </c>
      <c r="E207" s="60">
        <f t="shared" si="21"/>
        <v>36</v>
      </c>
      <c r="F207" s="64">
        <f t="shared" si="20"/>
        <v>0.18848167539267016</v>
      </c>
      <c r="G207" s="71"/>
      <c r="H207" s="72"/>
      <c r="I207" s="20"/>
      <c r="J207" s="24"/>
      <c r="M207" s="60"/>
    </row>
    <row r="208" spans="1:13" s="66" customFormat="1">
      <c r="A208" s="69">
        <v>541</v>
      </c>
      <c r="B208" s="76" t="s">
        <v>236</v>
      </c>
      <c r="C208" s="77">
        <v>17</v>
      </c>
      <c r="D208" s="77">
        <v>13</v>
      </c>
      <c r="E208" s="60">
        <f t="shared" si="21"/>
        <v>4</v>
      </c>
      <c r="F208" s="64">
        <f t="shared" si="20"/>
        <v>0.30769230769230771</v>
      </c>
      <c r="G208" s="71"/>
      <c r="H208" s="72"/>
      <c r="I208" s="20"/>
      <c r="J208" s="24"/>
      <c r="M208" s="60"/>
    </row>
    <row r="209" spans="1:13" s="66" customFormat="1">
      <c r="A209" s="69">
        <v>542</v>
      </c>
      <c r="B209" s="76" t="s">
        <v>224</v>
      </c>
      <c r="C209" s="77">
        <v>29</v>
      </c>
      <c r="D209" s="77">
        <v>18</v>
      </c>
      <c r="E209" s="60">
        <f t="shared" si="21"/>
        <v>11</v>
      </c>
      <c r="F209" s="64">
        <f t="shared" si="20"/>
        <v>0.61111111111111116</v>
      </c>
      <c r="G209" s="71"/>
      <c r="H209" s="72"/>
      <c r="I209" s="20"/>
      <c r="J209" s="24"/>
      <c r="M209" s="60"/>
    </row>
    <row r="210" spans="1:13" s="66" customFormat="1">
      <c r="A210" s="69">
        <v>543</v>
      </c>
      <c r="B210" s="76" t="s">
        <v>319</v>
      </c>
      <c r="C210" s="77">
        <v>1</v>
      </c>
      <c r="D210" s="77">
        <v>0</v>
      </c>
      <c r="E210" s="60">
        <f t="shared" si="21"/>
        <v>1</v>
      </c>
      <c r="F210" s="79"/>
      <c r="G210" s="71"/>
      <c r="H210" s="72"/>
      <c r="I210" s="20"/>
      <c r="J210" s="24"/>
      <c r="M210" s="60"/>
    </row>
    <row r="211" spans="1:13" s="66" customFormat="1">
      <c r="A211" s="69">
        <v>544</v>
      </c>
      <c r="B211" s="76" t="s">
        <v>257</v>
      </c>
      <c r="C211" s="77">
        <v>26</v>
      </c>
      <c r="D211" s="77">
        <v>13</v>
      </c>
      <c r="E211" s="60">
        <f t="shared" si="21"/>
        <v>13</v>
      </c>
      <c r="F211" s="64">
        <f>E211/D211</f>
        <v>1</v>
      </c>
      <c r="G211" s="71"/>
      <c r="H211" s="72"/>
      <c r="I211" s="20"/>
      <c r="J211" s="24"/>
      <c r="M211" s="60"/>
    </row>
    <row r="212" spans="1:13" s="66" customFormat="1">
      <c r="A212" s="69">
        <v>545</v>
      </c>
      <c r="B212" s="76" t="s">
        <v>306</v>
      </c>
      <c r="C212" s="77">
        <v>0</v>
      </c>
      <c r="D212" s="77">
        <v>2</v>
      </c>
      <c r="E212" s="60">
        <f t="shared" si="21"/>
        <v>-2</v>
      </c>
      <c r="F212" s="64">
        <f>E212/D212</f>
        <v>-1</v>
      </c>
      <c r="G212" s="71"/>
      <c r="H212" s="72"/>
      <c r="I212" s="20"/>
      <c r="J212" s="24"/>
      <c r="M212" s="60"/>
    </row>
    <row r="213" spans="1:13" s="66" customFormat="1">
      <c r="A213" s="69">
        <v>547</v>
      </c>
      <c r="B213" s="76" t="s">
        <v>115</v>
      </c>
      <c r="C213" s="77">
        <v>19</v>
      </c>
      <c r="D213" s="77">
        <v>35</v>
      </c>
      <c r="E213" s="60">
        <f t="shared" si="21"/>
        <v>-16</v>
      </c>
      <c r="F213" s="64">
        <f>E213/D213</f>
        <v>-0.45714285714285713</v>
      </c>
      <c r="G213" s="71"/>
      <c r="H213" s="72"/>
      <c r="I213" s="20"/>
      <c r="J213" s="24"/>
      <c r="M213" s="60"/>
    </row>
    <row r="214" spans="1:13" s="66" customFormat="1">
      <c r="A214" s="69">
        <v>548</v>
      </c>
      <c r="B214" s="76" t="s">
        <v>320</v>
      </c>
      <c r="C214" s="77">
        <v>1</v>
      </c>
      <c r="D214" s="77">
        <v>0</v>
      </c>
      <c r="E214" s="60">
        <f t="shared" si="21"/>
        <v>1</v>
      </c>
      <c r="F214" s="79"/>
      <c r="G214" s="71"/>
      <c r="H214" s="72"/>
      <c r="I214" s="20"/>
      <c r="J214" s="24"/>
      <c r="M214" s="60"/>
    </row>
    <row r="215" spans="1:13" s="66" customFormat="1">
      <c r="A215" s="69">
        <v>549</v>
      </c>
      <c r="B215" s="76" t="s">
        <v>307</v>
      </c>
      <c r="C215" s="77">
        <v>4</v>
      </c>
      <c r="D215" s="77">
        <v>7</v>
      </c>
      <c r="E215" s="60">
        <f t="shared" si="21"/>
        <v>-3</v>
      </c>
      <c r="F215" s="64">
        <f t="shared" ref="F215:F220" si="22">E215/D215</f>
        <v>-0.42857142857142855</v>
      </c>
      <c r="G215" s="71"/>
      <c r="H215" s="72"/>
      <c r="I215" s="20"/>
      <c r="J215" s="24"/>
      <c r="M215" s="60"/>
    </row>
    <row r="216" spans="1:13" s="66" customFormat="1">
      <c r="A216" s="69">
        <v>550</v>
      </c>
      <c r="B216" s="76" t="s">
        <v>308</v>
      </c>
      <c r="C216" s="77">
        <v>0</v>
      </c>
      <c r="D216" s="77">
        <v>4</v>
      </c>
      <c r="E216" s="60">
        <f t="shared" si="21"/>
        <v>-4</v>
      </c>
      <c r="F216" s="64">
        <f t="shared" si="22"/>
        <v>-1</v>
      </c>
      <c r="G216" s="71"/>
      <c r="H216" s="72"/>
      <c r="I216" s="20"/>
      <c r="J216" s="24"/>
      <c r="M216" s="60"/>
    </row>
    <row r="217" spans="1:13" s="66" customFormat="1">
      <c r="A217" s="69">
        <v>553</v>
      </c>
      <c r="B217" s="76" t="s">
        <v>237</v>
      </c>
      <c r="C217" s="77">
        <v>9</v>
      </c>
      <c r="D217" s="77">
        <v>22</v>
      </c>
      <c r="E217" s="60">
        <f t="shared" si="21"/>
        <v>-13</v>
      </c>
      <c r="F217" s="64">
        <f t="shared" si="22"/>
        <v>-0.59090909090909094</v>
      </c>
      <c r="G217" s="71"/>
      <c r="H217" s="72"/>
      <c r="I217" s="20"/>
      <c r="J217" s="24"/>
      <c r="M217" s="60"/>
    </row>
    <row r="218" spans="1:13" s="66" customFormat="1">
      <c r="A218" s="69">
        <v>556</v>
      </c>
      <c r="B218" s="76" t="s">
        <v>119</v>
      </c>
      <c r="C218" s="77">
        <v>30</v>
      </c>
      <c r="D218" s="77">
        <v>19</v>
      </c>
      <c r="E218" s="60">
        <f t="shared" si="21"/>
        <v>11</v>
      </c>
      <c r="F218" s="64">
        <f t="shared" si="22"/>
        <v>0.57894736842105265</v>
      </c>
      <c r="G218" s="71"/>
      <c r="H218" s="72"/>
      <c r="I218" s="20"/>
      <c r="J218" s="24"/>
      <c r="M218" s="60"/>
    </row>
    <row r="219" spans="1:13" s="66" customFormat="1">
      <c r="A219" s="69">
        <v>559</v>
      </c>
      <c r="B219" s="76" t="s">
        <v>241</v>
      </c>
      <c r="C219" s="77">
        <v>53</v>
      </c>
      <c r="D219" s="77">
        <v>9</v>
      </c>
      <c r="E219" s="60">
        <f t="shared" si="21"/>
        <v>44</v>
      </c>
      <c r="F219" s="64">
        <f t="shared" si="22"/>
        <v>4.8888888888888893</v>
      </c>
      <c r="G219" s="71"/>
      <c r="H219" s="72"/>
      <c r="I219" s="20"/>
      <c r="J219" s="24"/>
      <c r="M219" s="60"/>
    </row>
    <row r="220" spans="1:13" s="66" customFormat="1">
      <c r="A220" s="69">
        <v>560</v>
      </c>
      <c r="B220" s="76" t="s">
        <v>258</v>
      </c>
      <c r="C220" s="77">
        <v>63</v>
      </c>
      <c r="D220" s="77">
        <v>67</v>
      </c>
      <c r="E220" s="60">
        <f t="shared" si="21"/>
        <v>-4</v>
      </c>
      <c r="F220" s="64">
        <f t="shared" si="22"/>
        <v>-5.9701492537313432E-2</v>
      </c>
      <c r="G220" s="71"/>
      <c r="H220" s="72"/>
      <c r="I220" s="20"/>
      <c r="J220" s="24"/>
      <c r="M220" s="60"/>
    </row>
    <row r="221" spans="1:13" s="66" customFormat="1">
      <c r="A221" s="69">
        <v>561</v>
      </c>
      <c r="B221" s="76" t="s">
        <v>321</v>
      </c>
      <c r="C221" s="77">
        <v>3</v>
      </c>
      <c r="D221" s="77">
        <v>0</v>
      </c>
      <c r="E221" s="60">
        <f t="shared" si="21"/>
        <v>3</v>
      </c>
      <c r="F221" s="79"/>
      <c r="G221" s="71"/>
      <c r="H221" s="72"/>
      <c r="I221" s="20"/>
      <c r="J221" s="24"/>
      <c r="M221" s="60"/>
    </row>
    <row r="222" spans="1:13" s="66" customFormat="1">
      <c r="A222" s="69">
        <v>599</v>
      </c>
      <c r="B222" s="76" t="s">
        <v>225</v>
      </c>
      <c r="C222" s="77">
        <v>59</v>
      </c>
      <c r="D222" s="77">
        <v>59</v>
      </c>
      <c r="E222" s="60">
        <f t="shared" si="21"/>
        <v>0</v>
      </c>
      <c r="F222" s="64">
        <f>E222/D222</f>
        <v>0</v>
      </c>
      <c r="G222" s="71"/>
      <c r="H222" s="72"/>
      <c r="I222" s="20"/>
      <c r="J222" s="24"/>
      <c r="M222" s="60"/>
    </row>
    <row r="223" spans="1:13" s="66" customFormat="1">
      <c r="A223" s="69"/>
      <c r="B223" s="76"/>
      <c r="C223" s="86">
        <f>SUM(C173:C222)</f>
        <v>7540</v>
      </c>
      <c r="D223" s="86">
        <f>SUM(D173:D222)+4</f>
        <v>7008</v>
      </c>
      <c r="E223" s="86">
        <f t="shared" ref="E223" si="23">SUM(E173:E222)</f>
        <v>536</v>
      </c>
      <c r="F223" s="87">
        <f>E223/D223</f>
        <v>7.6484018264840178E-2</v>
      </c>
      <c r="G223" s="71"/>
      <c r="H223" s="72"/>
      <c r="I223" s="20"/>
      <c r="J223" s="24"/>
      <c r="M223" s="60"/>
    </row>
    <row r="224" spans="1:13" s="66" customFormat="1">
      <c r="A224" s="69"/>
      <c r="B224" s="76"/>
      <c r="C224" s="77"/>
      <c r="D224" s="77"/>
      <c r="E224" s="60"/>
      <c r="F224" s="64"/>
      <c r="G224" s="71"/>
      <c r="H224" s="72"/>
      <c r="I224" s="20"/>
      <c r="J224" s="24"/>
      <c r="M224" s="60"/>
    </row>
    <row r="225" spans="1:13" s="66" customFormat="1" ht="18">
      <c r="A225" s="69"/>
      <c r="B225" s="85" t="s">
        <v>340</v>
      </c>
      <c r="C225" s="81"/>
      <c r="D225" s="24"/>
      <c r="E225" s="32"/>
      <c r="F225" s="64"/>
      <c r="G225" s="71"/>
      <c r="H225" s="72"/>
      <c r="I225" s="20"/>
      <c r="J225" s="24"/>
      <c r="M225" s="60"/>
    </row>
    <row r="226" spans="1:13" s="66" customFormat="1">
      <c r="A226" s="69">
        <v>601</v>
      </c>
      <c r="B226" s="76" t="s">
        <v>131</v>
      </c>
      <c r="C226" s="77">
        <v>25</v>
      </c>
      <c r="D226" s="77">
        <v>44</v>
      </c>
      <c r="E226" s="60">
        <f t="shared" ref="E226:E263" si="24">C226-D226</f>
        <v>-19</v>
      </c>
      <c r="F226" s="64">
        <f t="shared" ref="F226:F232" si="25">E226/D226</f>
        <v>-0.43181818181818182</v>
      </c>
      <c r="G226" s="71"/>
      <c r="H226" s="72"/>
      <c r="I226" s="20"/>
      <c r="J226" s="24"/>
      <c r="M226" s="60"/>
    </row>
    <row r="227" spans="1:13" s="66" customFormat="1">
      <c r="A227" s="69">
        <v>602</v>
      </c>
      <c r="B227" s="76" t="s">
        <v>292</v>
      </c>
      <c r="C227" s="77">
        <v>25</v>
      </c>
      <c r="D227" s="77">
        <v>11</v>
      </c>
      <c r="E227" s="60">
        <f t="shared" si="24"/>
        <v>14</v>
      </c>
      <c r="F227" s="64">
        <f t="shared" si="25"/>
        <v>1.2727272727272727</v>
      </c>
      <c r="G227" s="71"/>
      <c r="H227" s="72"/>
      <c r="I227" s="20"/>
      <c r="J227" s="24"/>
      <c r="M227" s="60"/>
    </row>
    <row r="228" spans="1:13" s="66" customFormat="1">
      <c r="A228" s="69">
        <v>606</v>
      </c>
      <c r="B228" s="76" t="s">
        <v>36</v>
      </c>
      <c r="C228" s="77">
        <v>17</v>
      </c>
      <c r="D228" s="77">
        <v>32</v>
      </c>
      <c r="E228" s="60">
        <f t="shared" si="24"/>
        <v>-15</v>
      </c>
      <c r="F228" s="64">
        <f t="shared" si="25"/>
        <v>-0.46875</v>
      </c>
      <c r="G228" s="71"/>
      <c r="H228" s="72"/>
      <c r="I228" s="20"/>
      <c r="J228" s="24"/>
      <c r="M228" s="60"/>
    </row>
    <row r="229" spans="1:13" s="66" customFormat="1">
      <c r="A229" s="69">
        <v>609</v>
      </c>
      <c r="B229" s="76" t="s">
        <v>171</v>
      </c>
      <c r="C229" s="77">
        <v>103</v>
      </c>
      <c r="D229" s="77">
        <v>119</v>
      </c>
      <c r="E229" s="60">
        <f t="shared" si="24"/>
        <v>-16</v>
      </c>
      <c r="F229" s="64">
        <f t="shared" si="25"/>
        <v>-0.13445378151260504</v>
      </c>
      <c r="G229" s="71"/>
      <c r="H229" s="72"/>
      <c r="I229" s="20"/>
      <c r="J229" s="24"/>
      <c r="M229" s="60"/>
    </row>
    <row r="230" spans="1:13" s="66" customFormat="1">
      <c r="A230" s="69">
        <v>610</v>
      </c>
      <c r="B230" s="76" t="s">
        <v>48</v>
      </c>
      <c r="C230" s="77">
        <v>45</v>
      </c>
      <c r="D230" s="77">
        <v>69</v>
      </c>
      <c r="E230" s="60">
        <f t="shared" si="24"/>
        <v>-24</v>
      </c>
      <c r="F230" s="64">
        <f t="shared" si="25"/>
        <v>-0.34782608695652173</v>
      </c>
      <c r="G230" s="71"/>
      <c r="H230" s="72"/>
      <c r="I230" s="20"/>
      <c r="J230" s="24"/>
      <c r="M230" s="60"/>
    </row>
    <row r="231" spans="1:13" s="66" customFormat="1">
      <c r="A231" s="69">
        <v>611</v>
      </c>
      <c r="B231" s="76" t="s">
        <v>132</v>
      </c>
      <c r="C231" s="77">
        <v>37</v>
      </c>
      <c r="D231" s="77">
        <v>29</v>
      </c>
      <c r="E231" s="60">
        <f t="shared" si="24"/>
        <v>8</v>
      </c>
      <c r="F231" s="64">
        <f t="shared" si="25"/>
        <v>0.27586206896551724</v>
      </c>
      <c r="G231" s="71"/>
      <c r="H231" s="72"/>
      <c r="I231" s="20"/>
      <c r="J231" s="24"/>
      <c r="M231" s="60"/>
    </row>
    <row r="232" spans="1:13" s="66" customFormat="1">
      <c r="A232" s="69">
        <v>612</v>
      </c>
      <c r="B232" s="76" t="s">
        <v>30</v>
      </c>
      <c r="C232" s="77">
        <v>281</v>
      </c>
      <c r="D232" s="77">
        <v>221</v>
      </c>
      <c r="E232" s="60">
        <f t="shared" si="24"/>
        <v>60</v>
      </c>
      <c r="F232" s="64">
        <f t="shared" si="25"/>
        <v>0.27149321266968324</v>
      </c>
      <c r="G232" s="71"/>
      <c r="H232" s="72"/>
      <c r="I232" s="20"/>
      <c r="J232" s="24"/>
      <c r="M232" s="60"/>
    </row>
    <row r="233" spans="1:13" s="66" customFormat="1">
      <c r="A233" s="69">
        <v>615</v>
      </c>
      <c r="B233" s="76" t="s">
        <v>289</v>
      </c>
      <c r="C233" s="77">
        <v>11</v>
      </c>
      <c r="D233" s="77">
        <v>0</v>
      </c>
      <c r="E233" s="60">
        <f t="shared" si="24"/>
        <v>11</v>
      </c>
      <c r="F233" s="79"/>
      <c r="G233" s="71"/>
      <c r="H233" s="72"/>
      <c r="I233" s="20"/>
      <c r="J233" s="24"/>
      <c r="M233" s="60"/>
    </row>
    <row r="234" spans="1:13" s="66" customFormat="1">
      <c r="A234" s="69">
        <v>616</v>
      </c>
      <c r="B234" s="76" t="s">
        <v>322</v>
      </c>
      <c r="C234" s="77">
        <v>7</v>
      </c>
      <c r="D234" s="77">
        <v>0</v>
      </c>
      <c r="E234" s="60">
        <f t="shared" si="24"/>
        <v>7</v>
      </c>
      <c r="F234" s="79"/>
      <c r="G234" s="71"/>
      <c r="H234" s="72"/>
      <c r="I234" s="20"/>
      <c r="J234" s="24"/>
      <c r="M234" s="60"/>
    </row>
    <row r="235" spans="1:13" s="66" customFormat="1">
      <c r="A235" s="69">
        <v>620</v>
      </c>
      <c r="B235" s="76" t="s">
        <v>323</v>
      </c>
      <c r="C235" s="77">
        <v>1</v>
      </c>
      <c r="D235" s="77">
        <v>0</v>
      </c>
      <c r="E235" s="60">
        <f t="shared" si="24"/>
        <v>1</v>
      </c>
      <c r="F235" s="79"/>
      <c r="G235" s="71"/>
      <c r="H235" s="72"/>
      <c r="I235" s="20"/>
      <c r="J235" s="24"/>
      <c r="M235" s="60"/>
    </row>
    <row r="236" spans="1:13" s="66" customFormat="1">
      <c r="A236" s="69">
        <v>621</v>
      </c>
      <c r="B236" s="76" t="s">
        <v>8</v>
      </c>
      <c r="C236" s="77">
        <v>616</v>
      </c>
      <c r="D236" s="77">
        <v>365</v>
      </c>
      <c r="E236" s="60">
        <f t="shared" si="24"/>
        <v>251</v>
      </c>
      <c r="F236" s="64">
        <f t="shared" ref="F236:F246" si="26">E236/D236</f>
        <v>0.68767123287671228</v>
      </c>
      <c r="G236" s="71"/>
      <c r="H236" s="72"/>
      <c r="I236" s="20"/>
      <c r="J236" s="24"/>
      <c r="M236" s="60"/>
    </row>
    <row r="237" spans="1:13" s="66" customFormat="1">
      <c r="A237" s="69">
        <v>622</v>
      </c>
      <c r="B237" s="76" t="s">
        <v>55</v>
      </c>
      <c r="C237" s="77">
        <v>14</v>
      </c>
      <c r="D237" s="77">
        <v>16</v>
      </c>
      <c r="E237" s="60">
        <f t="shared" si="24"/>
        <v>-2</v>
      </c>
      <c r="F237" s="64">
        <f t="shared" si="26"/>
        <v>-0.125</v>
      </c>
      <c r="G237" s="71"/>
      <c r="H237" s="72"/>
      <c r="I237" s="20"/>
      <c r="J237" s="24"/>
      <c r="M237" s="60"/>
    </row>
    <row r="238" spans="1:13" s="66" customFormat="1">
      <c r="A238" s="69">
        <v>623</v>
      </c>
      <c r="B238" s="76" t="s">
        <v>238</v>
      </c>
      <c r="C238" s="77">
        <v>12</v>
      </c>
      <c r="D238" s="77">
        <v>22</v>
      </c>
      <c r="E238" s="60">
        <f t="shared" si="24"/>
        <v>-10</v>
      </c>
      <c r="F238" s="64">
        <f t="shared" si="26"/>
        <v>-0.45454545454545453</v>
      </c>
      <c r="G238" s="71"/>
      <c r="H238" s="72"/>
      <c r="I238" s="20"/>
      <c r="J238" s="24"/>
      <c r="M238" s="60"/>
    </row>
    <row r="239" spans="1:13" s="66" customFormat="1">
      <c r="A239" s="69">
        <v>625</v>
      </c>
      <c r="B239" s="76" t="s">
        <v>19</v>
      </c>
      <c r="C239" s="77">
        <v>346</v>
      </c>
      <c r="D239" s="77">
        <v>353</v>
      </c>
      <c r="E239" s="60">
        <f t="shared" si="24"/>
        <v>-7</v>
      </c>
      <c r="F239" s="64">
        <f t="shared" si="26"/>
        <v>-1.9830028328611898E-2</v>
      </c>
      <c r="G239" s="71"/>
      <c r="H239" s="72"/>
      <c r="I239" s="20"/>
      <c r="J239" s="24"/>
      <c r="M239" s="60"/>
    </row>
    <row r="240" spans="1:13" s="66" customFormat="1">
      <c r="A240" s="69">
        <v>630</v>
      </c>
      <c r="B240" s="76" t="s">
        <v>295</v>
      </c>
      <c r="C240" s="77">
        <v>16</v>
      </c>
      <c r="D240" s="77">
        <v>19</v>
      </c>
      <c r="E240" s="60">
        <f t="shared" si="24"/>
        <v>-3</v>
      </c>
      <c r="F240" s="64">
        <f t="shared" si="26"/>
        <v>-0.15789473684210525</v>
      </c>
      <c r="G240" s="71"/>
      <c r="H240" s="72"/>
      <c r="I240" s="20"/>
      <c r="J240" s="24"/>
      <c r="M240" s="60"/>
    </row>
    <row r="241" spans="1:13" s="66" customFormat="1">
      <c r="A241" s="69">
        <v>634</v>
      </c>
      <c r="B241" s="76" t="s">
        <v>93</v>
      </c>
      <c r="C241" s="77">
        <v>13</v>
      </c>
      <c r="D241" s="77">
        <v>26</v>
      </c>
      <c r="E241" s="60">
        <f t="shared" si="24"/>
        <v>-13</v>
      </c>
      <c r="F241" s="64">
        <f t="shared" si="26"/>
        <v>-0.5</v>
      </c>
      <c r="G241" s="71"/>
      <c r="H241" s="72"/>
      <c r="I241" s="20"/>
      <c r="J241" s="24"/>
      <c r="M241" s="60"/>
    </row>
    <row r="242" spans="1:13" s="66" customFormat="1">
      <c r="A242" s="69">
        <v>639</v>
      </c>
      <c r="B242" s="76" t="s">
        <v>252</v>
      </c>
      <c r="C242" s="77">
        <v>12</v>
      </c>
      <c r="D242" s="77">
        <v>16</v>
      </c>
      <c r="E242" s="60">
        <f t="shared" si="24"/>
        <v>-4</v>
      </c>
      <c r="F242" s="64">
        <f t="shared" si="26"/>
        <v>-0.25</v>
      </c>
      <c r="G242" s="71"/>
      <c r="H242" s="72"/>
      <c r="I242" s="20"/>
      <c r="J242" s="24"/>
      <c r="M242" s="60"/>
    </row>
    <row r="243" spans="1:13" s="66" customFormat="1">
      <c r="A243" s="69">
        <v>640</v>
      </c>
      <c r="B243" s="76" t="s">
        <v>259</v>
      </c>
      <c r="C243" s="77">
        <v>16</v>
      </c>
      <c r="D243" s="77">
        <v>18</v>
      </c>
      <c r="E243" s="60">
        <f t="shared" si="24"/>
        <v>-2</v>
      </c>
      <c r="F243" s="64">
        <f t="shared" si="26"/>
        <v>-0.1111111111111111</v>
      </c>
      <c r="G243" s="71"/>
      <c r="H243" s="72"/>
      <c r="I243" s="20"/>
      <c r="J243" s="24"/>
      <c r="M243" s="60"/>
    </row>
    <row r="244" spans="1:13" s="66" customFormat="1">
      <c r="A244" s="69">
        <v>641</v>
      </c>
      <c r="B244" s="76" t="s">
        <v>309</v>
      </c>
      <c r="C244" s="77">
        <v>0</v>
      </c>
      <c r="D244" s="77">
        <v>4</v>
      </c>
      <c r="E244" s="60">
        <f t="shared" si="24"/>
        <v>-4</v>
      </c>
      <c r="F244" s="64">
        <f t="shared" si="26"/>
        <v>-1</v>
      </c>
      <c r="G244" s="71"/>
      <c r="H244" s="72"/>
      <c r="I244" s="20"/>
      <c r="J244" s="24"/>
      <c r="M244" s="60"/>
    </row>
    <row r="245" spans="1:13" s="66" customFormat="1">
      <c r="A245" s="69">
        <v>642</v>
      </c>
      <c r="B245" s="76" t="s">
        <v>16</v>
      </c>
      <c r="C245" s="77">
        <v>241</v>
      </c>
      <c r="D245" s="77">
        <v>256</v>
      </c>
      <c r="E245" s="60">
        <f t="shared" si="24"/>
        <v>-15</v>
      </c>
      <c r="F245" s="64">
        <f t="shared" si="26"/>
        <v>-5.859375E-2</v>
      </c>
      <c r="G245" s="71"/>
      <c r="H245" s="72"/>
      <c r="I245" s="20"/>
      <c r="J245" s="24"/>
      <c r="M245" s="60"/>
    </row>
    <row r="246" spans="1:13" s="66" customFormat="1">
      <c r="A246" s="69">
        <v>643</v>
      </c>
      <c r="B246" s="76" t="s">
        <v>113</v>
      </c>
      <c r="C246" s="77">
        <v>9</v>
      </c>
      <c r="D246" s="77">
        <v>10</v>
      </c>
      <c r="E246" s="60">
        <f t="shared" si="24"/>
        <v>-1</v>
      </c>
      <c r="F246" s="64">
        <f t="shared" si="26"/>
        <v>-0.1</v>
      </c>
      <c r="G246" s="71"/>
      <c r="H246" s="72"/>
      <c r="I246" s="20"/>
      <c r="J246" s="24"/>
      <c r="M246" s="60"/>
    </row>
    <row r="247" spans="1:13" s="66" customFormat="1">
      <c r="A247" s="69">
        <v>653</v>
      </c>
      <c r="B247" s="76" t="s">
        <v>324</v>
      </c>
      <c r="C247" s="77">
        <v>1</v>
      </c>
      <c r="D247" s="77">
        <v>0</v>
      </c>
      <c r="E247" s="60">
        <f t="shared" si="24"/>
        <v>1</v>
      </c>
      <c r="F247" s="79"/>
      <c r="G247" s="71"/>
      <c r="H247" s="72"/>
      <c r="I247" s="20"/>
      <c r="J247" s="24"/>
      <c r="M247" s="60"/>
    </row>
    <row r="248" spans="1:13" s="66" customFormat="1">
      <c r="A248" s="69">
        <v>654</v>
      </c>
      <c r="B248" s="76" t="s">
        <v>212</v>
      </c>
      <c r="C248" s="77">
        <v>164</v>
      </c>
      <c r="D248" s="77">
        <v>203</v>
      </c>
      <c r="E248" s="60">
        <f t="shared" si="24"/>
        <v>-39</v>
      </c>
      <c r="F248" s="64">
        <f>E248/D248</f>
        <v>-0.19211822660098521</v>
      </c>
      <c r="G248" s="71"/>
      <c r="H248" s="72"/>
      <c r="I248" s="20"/>
      <c r="J248" s="24"/>
      <c r="M248" s="60"/>
    </row>
    <row r="249" spans="1:13" s="66" customFormat="1">
      <c r="A249" s="69">
        <v>655</v>
      </c>
      <c r="B249" s="76" t="s">
        <v>299</v>
      </c>
      <c r="C249" s="77">
        <v>15</v>
      </c>
      <c r="D249" s="77">
        <v>0</v>
      </c>
      <c r="E249" s="60">
        <f t="shared" si="24"/>
        <v>15</v>
      </c>
      <c r="F249" s="79"/>
      <c r="G249" s="71"/>
      <c r="H249" s="72"/>
      <c r="I249" s="20"/>
      <c r="J249" s="24"/>
      <c r="M249" s="60"/>
    </row>
    <row r="250" spans="1:13" s="66" customFormat="1">
      <c r="A250" s="69">
        <v>658</v>
      </c>
      <c r="B250" s="76" t="s">
        <v>325</v>
      </c>
      <c r="C250" s="77">
        <v>1</v>
      </c>
      <c r="D250" s="77">
        <v>0</v>
      </c>
      <c r="E250" s="60">
        <f t="shared" si="24"/>
        <v>1</v>
      </c>
      <c r="F250" s="79"/>
      <c r="G250" s="71"/>
      <c r="H250" s="72"/>
      <c r="I250" s="20"/>
      <c r="J250" s="24"/>
      <c r="M250" s="60"/>
    </row>
    <row r="251" spans="1:13" s="66" customFormat="1">
      <c r="A251" s="69">
        <v>659</v>
      </c>
      <c r="B251" s="76" t="s">
        <v>275</v>
      </c>
      <c r="C251" s="77">
        <v>0</v>
      </c>
      <c r="D251" s="77">
        <v>6</v>
      </c>
      <c r="E251" s="60">
        <f t="shared" si="24"/>
        <v>-6</v>
      </c>
      <c r="F251" s="64">
        <f t="shared" ref="F251:F261" si="27">E251/D251</f>
        <v>-1</v>
      </c>
      <c r="G251" s="71"/>
      <c r="H251" s="72"/>
      <c r="I251" s="20"/>
      <c r="J251" s="24"/>
      <c r="M251" s="60"/>
    </row>
    <row r="252" spans="1:13" s="66" customFormat="1">
      <c r="A252" s="69">
        <v>660</v>
      </c>
      <c r="B252" s="76" t="s">
        <v>242</v>
      </c>
      <c r="C252" s="77">
        <v>16</v>
      </c>
      <c r="D252" s="77">
        <v>47</v>
      </c>
      <c r="E252" s="60">
        <f t="shared" si="24"/>
        <v>-31</v>
      </c>
      <c r="F252" s="64">
        <f t="shared" si="27"/>
        <v>-0.65957446808510634</v>
      </c>
      <c r="G252" s="71"/>
      <c r="H252" s="72"/>
      <c r="I252" s="20"/>
      <c r="J252" s="24"/>
      <c r="M252" s="60"/>
    </row>
    <row r="253" spans="1:13" s="66" customFormat="1">
      <c r="A253" s="69">
        <v>661</v>
      </c>
      <c r="B253" s="76" t="s">
        <v>296</v>
      </c>
      <c r="C253" s="77">
        <v>0</v>
      </c>
      <c r="D253" s="77">
        <v>1</v>
      </c>
      <c r="E253" s="60">
        <f t="shared" si="24"/>
        <v>-1</v>
      </c>
      <c r="F253" s="64">
        <f t="shared" si="27"/>
        <v>-1</v>
      </c>
      <c r="G253" s="71"/>
      <c r="H253" s="72"/>
      <c r="I253" s="20"/>
      <c r="J253" s="24"/>
      <c r="M253" s="60"/>
    </row>
    <row r="254" spans="1:13" s="66" customFormat="1">
      <c r="A254" s="69">
        <v>663</v>
      </c>
      <c r="B254" s="76" t="s">
        <v>45</v>
      </c>
      <c r="C254" s="77">
        <v>134</v>
      </c>
      <c r="D254" s="77">
        <f>101+4</f>
        <v>105</v>
      </c>
      <c r="E254" s="60">
        <f t="shared" si="24"/>
        <v>29</v>
      </c>
      <c r="F254" s="64">
        <f t="shared" si="27"/>
        <v>0.27619047619047621</v>
      </c>
      <c r="G254" s="71"/>
      <c r="H254" s="72"/>
      <c r="I254" s="20"/>
      <c r="J254" s="24"/>
      <c r="M254" s="60"/>
    </row>
    <row r="255" spans="1:13" s="66" customFormat="1">
      <c r="A255" s="69">
        <v>670</v>
      </c>
      <c r="B255" s="76" t="s">
        <v>194</v>
      </c>
      <c r="C255" s="77">
        <v>47</v>
      </c>
      <c r="D255" s="77">
        <v>31</v>
      </c>
      <c r="E255" s="60">
        <f t="shared" si="24"/>
        <v>16</v>
      </c>
      <c r="F255" s="64">
        <f t="shared" si="27"/>
        <v>0.5161290322580645</v>
      </c>
      <c r="G255" s="71"/>
      <c r="H255" s="72"/>
      <c r="I255" s="20"/>
      <c r="J255" s="24"/>
      <c r="M255" s="60"/>
    </row>
    <row r="256" spans="1:13" s="66" customFormat="1">
      <c r="A256" s="69">
        <v>671</v>
      </c>
      <c r="B256" s="76" t="s">
        <v>178</v>
      </c>
      <c r="C256" s="77">
        <v>3</v>
      </c>
      <c r="D256" s="77">
        <v>2</v>
      </c>
      <c r="E256" s="60">
        <f t="shared" si="24"/>
        <v>1</v>
      </c>
      <c r="F256" s="64">
        <f t="shared" si="27"/>
        <v>0.5</v>
      </c>
      <c r="G256" s="71"/>
      <c r="H256" s="72"/>
      <c r="I256" s="20"/>
      <c r="J256" s="24"/>
      <c r="M256" s="60"/>
    </row>
    <row r="257" spans="1:13" s="66" customFormat="1">
      <c r="A257" s="69">
        <v>674</v>
      </c>
      <c r="B257" s="76" t="s">
        <v>260</v>
      </c>
      <c r="C257" s="77">
        <v>15</v>
      </c>
      <c r="D257" s="77">
        <v>52</v>
      </c>
      <c r="E257" s="60">
        <f t="shared" si="24"/>
        <v>-37</v>
      </c>
      <c r="F257" s="64">
        <f t="shared" si="27"/>
        <v>-0.71153846153846156</v>
      </c>
      <c r="G257" s="71"/>
      <c r="H257" s="72"/>
      <c r="I257" s="20"/>
      <c r="J257" s="24"/>
      <c r="M257" s="60"/>
    </row>
    <row r="258" spans="1:13" s="66" customFormat="1">
      <c r="A258" s="69">
        <v>675</v>
      </c>
      <c r="B258" s="76" t="s">
        <v>213</v>
      </c>
      <c r="C258" s="77">
        <v>63</v>
      </c>
      <c r="D258" s="77">
        <f>58+4</f>
        <v>62</v>
      </c>
      <c r="E258" s="60">
        <f t="shared" si="24"/>
        <v>1</v>
      </c>
      <c r="F258" s="64">
        <f t="shared" si="27"/>
        <v>1.6129032258064516E-2</v>
      </c>
      <c r="G258" s="71"/>
      <c r="H258" s="72"/>
      <c r="I258" s="20"/>
      <c r="J258" s="24"/>
      <c r="M258" s="60"/>
    </row>
    <row r="259" spans="1:13" s="66" customFormat="1">
      <c r="A259" s="69">
        <v>678</v>
      </c>
      <c r="B259" s="76" t="s">
        <v>23</v>
      </c>
      <c r="C259" s="77">
        <v>243</v>
      </c>
      <c r="D259" s="77">
        <v>156</v>
      </c>
      <c r="E259" s="60">
        <f t="shared" si="24"/>
        <v>87</v>
      </c>
      <c r="F259" s="64">
        <f t="shared" si="27"/>
        <v>0.55769230769230771</v>
      </c>
      <c r="G259" s="71"/>
      <c r="H259" s="72"/>
      <c r="I259" s="20"/>
      <c r="J259" s="24"/>
      <c r="M259" s="60"/>
    </row>
    <row r="260" spans="1:13" s="66" customFormat="1">
      <c r="A260" s="69">
        <v>679</v>
      </c>
      <c r="B260" s="76" t="s">
        <v>215</v>
      </c>
      <c r="C260" s="77">
        <v>333</v>
      </c>
      <c r="D260" s="77">
        <v>333</v>
      </c>
      <c r="E260" s="60">
        <f t="shared" si="24"/>
        <v>0</v>
      </c>
      <c r="F260" s="64">
        <f t="shared" si="27"/>
        <v>0</v>
      </c>
      <c r="G260" s="71"/>
      <c r="H260" s="72"/>
      <c r="I260" s="20"/>
      <c r="J260" s="24"/>
      <c r="M260" s="60"/>
    </row>
    <row r="261" spans="1:13" s="66" customFormat="1">
      <c r="A261" s="69">
        <v>681</v>
      </c>
      <c r="B261" s="76" t="s">
        <v>326</v>
      </c>
      <c r="C261" s="77">
        <v>4</v>
      </c>
      <c r="D261" s="77">
        <v>2</v>
      </c>
      <c r="E261" s="60">
        <f t="shared" si="24"/>
        <v>2</v>
      </c>
      <c r="F261" s="64">
        <f t="shared" si="27"/>
        <v>1</v>
      </c>
      <c r="G261" s="71"/>
      <c r="H261" s="72"/>
      <c r="I261" s="20"/>
      <c r="J261" s="24"/>
      <c r="M261" s="60"/>
    </row>
    <row r="262" spans="1:13" s="66" customFormat="1">
      <c r="A262" s="69">
        <v>682</v>
      </c>
      <c r="B262" s="76" t="s">
        <v>290</v>
      </c>
      <c r="C262" s="77">
        <v>7</v>
      </c>
      <c r="D262" s="77">
        <v>0</v>
      </c>
      <c r="E262" s="60">
        <f t="shared" si="24"/>
        <v>7</v>
      </c>
      <c r="F262" s="79"/>
      <c r="G262" s="71"/>
      <c r="H262" s="72"/>
      <c r="I262" s="20"/>
      <c r="J262" s="24"/>
      <c r="M262" s="60"/>
    </row>
    <row r="263" spans="1:13" s="66" customFormat="1">
      <c r="A263" s="69">
        <v>683</v>
      </c>
      <c r="B263" s="76" t="s">
        <v>298</v>
      </c>
      <c r="C263" s="77">
        <v>2</v>
      </c>
      <c r="D263" s="77">
        <v>10</v>
      </c>
      <c r="E263" s="60">
        <f t="shared" si="24"/>
        <v>-8</v>
      </c>
      <c r="F263" s="64">
        <f>E263/D263</f>
        <v>-0.8</v>
      </c>
      <c r="G263" s="71"/>
      <c r="H263" s="72"/>
      <c r="I263" s="20"/>
      <c r="J263" s="24"/>
      <c r="M263" s="60"/>
    </row>
    <row r="264" spans="1:13" s="66" customFormat="1">
      <c r="A264" s="69"/>
      <c r="B264" s="76"/>
      <c r="C264" s="86">
        <f>SUM(C226:C263)</f>
        <v>2895</v>
      </c>
      <c r="D264" s="86">
        <f t="shared" ref="D264:E264" si="28">SUM(D226:D263)</f>
        <v>2640</v>
      </c>
      <c r="E264" s="86">
        <f t="shared" si="28"/>
        <v>255</v>
      </c>
      <c r="F264" s="87">
        <f>E264/D264</f>
        <v>9.6590909090909088E-2</v>
      </c>
      <c r="G264" s="71"/>
      <c r="H264" s="72"/>
      <c r="I264" s="20"/>
      <c r="J264" s="24"/>
      <c r="M264" s="60"/>
    </row>
    <row r="265" spans="1:13" s="66" customFormat="1">
      <c r="A265" s="69"/>
      <c r="B265" s="76"/>
      <c r="C265" s="77"/>
      <c r="D265" s="77"/>
      <c r="E265" s="60"/>
      <c r="F265" s="64"/>
      <c r="G265" s="71"/>
      <c r="H265" s="72"/>
      <c r="I265" s="20"/>
      <c r="J265" s="24"/>
      <c r="M265" s="60"/>
    </row>
    <row r="266" spans="1:13" s="66" customFormat="1" ht="18">
      <c r="A266" s="69"/>
      <c r="B266" s="85" t="s">
        <v>341</v>
      </c>
      <c r="C266" s="81"/>
      <c r="D266" s="77"/>
      <c r="E266" s="60"/>
      <c r="F266" s="64"/>
      <c r="G266" s="71"/>
      <c r="H266" s="72"/>
      <c r="I266" s="20"/>
      <c r="J266" s="24"/>
      <c r="M266" s="60"/>
    </row>
    <row r="267" spans="1:13" s="66" customFormat="1">
      <c r="A267" s="69">
        <v>701</v>
      </c>
      <c r="B267" s="76" t="s">
        <v>94</v>
      </c>
      <c r="C267" s="77">
        <v>19</v>
      </c>
      <c r="D267" s="77">
        <v>10</v>
      </c>
      <c r="E267" s="60">
        <f t="shared" ref="E267:E291" si="29">C267-D267</f>
        <v>9</v>
      </c>
      <c r="F267" s="64">
        <f>E267/D267</f>
        <v>0.9</v>
      </c>
      <c r="G267" s="71"/>
      <c r="H267" s="72"/>
      <c r="I267" s="20"/>
      <c r="J267" s="24"/>
      <c r="M267" s="60"/>
    </row>
    <row r="268" spans="1:13" s="66" customFormat="1">
      <c r="A268" s="69">
        <v>707</v>
      </c>
      <c r="B268" s="76" t="s">
        <v>291</v>
      </c>
      <c r="C268" s="77">
        <v>1</v>
      </c>
      <c r="D268" s="77">
        <v>0</v>
      </c>
      <c r="E268" s="60">
        <f t="shared" si="29"/>
        <v>1</v>
      </c>
      <c r="F268" s="79"/>
      <c r="G268" s="71"/>
      <c r="H268" s="72"/>
      <c r="I268" s="20"/>
      <c r="J268" s="24"/>
      <c r="M268" s="60"/>
    </row>
    <row r="269" spans="1:13" s="66" customFormat="1">
      <c r="A269" s="69">
        <v>709</v>
      </c>
      <c r="B269" s="76" t="s">
        <v>156</v>
      </c>
      <c r="C269" s="77">
        <v>71</v>
      </c>
      <c r="D269" s="77">
        <v>59</v>
      </c>
      <c r="E269" s="60">
        <f t="shared" si="29"/>
        <v>12</v>
      </c>
      <c r="F269" s="64">
        <f>E269/D269</f>
        <v>0.20338983050847459</v>
      </c>
      <c r="G269" s="71"/>
      <c r="H269" s="72"/>
      <c r="I269" s="20"/>
      <c r="J269" s="24"/>
      <c r="M269" s="60"/>
    </row>
    <row r="270" spans="1:13" s="66" customFormat="1">
      <c r="A270" s="69">
        <v>710</v>
      </c>
      <c r="B270" s="76" t="s">
        <v>327</v>
      </c>
      <c r="C270" s="77">
        <v>1</v>
      </c>
      <c r="D270" s="77">
        <v>0</v>
      </c>
      <c r="E270" s="60">
        <f t="shared" si="29"/>
        <v>1</v>
      </c>
      <c r="F270" s="79"/>
      <c r="G270" s="71"/>
      <c r="H270" s="72"/>
      <c r="I270" s="20"/>
      <c r="J270" s="24"/>
      <c r="M270" s="60"/>
    </row>
    <row r="271" spans="1:13" s="66" customFormat="1">
      <c r="A271" s="69">
        <v>711</v>
      </c>
      <c r="B271" s="76" t="s">
        <v>253</v>
      </c>
      <c r="C271" s="77">
        <v>6</v>
      </c>
      <c r="D271" s="77">
        <v>8</v>
      </c>
      <c r="E271" s="60">
        <f t="shared" si="29"/>
        <v>-2</v>
      </c>
      <c r="F271" s="64">
        <f>E271/D271</f>
        <v>-0.25</v>
      </c>
      <c r="G271" s="71"/>
      <c r="H271" s="72"/>
      <c r="I271" s="20"/>
      <c r="J271" s="24"/>
      <c r="M271" s="60"/>
    </row>
    <row r="272" spans="1:13" s="66" customFormat="1">
      <c r="A272" s="69">
        <v>712</v>
      </c>
      <c r="B272" s="76" t="s">
        <v>216</v>
      </c>
      <c r="C272" s="77">
        <v>150</v>
      </c>
      <c r="D272" s="77">
        <v>223</v>
      </c>
      <c r="E272" s="60">
        <f t="shared" si="29"/>
        <v>-73</v>
      </c>
      <c r="F272" s="64">
        <f>E272/D272</f>
        <v>-0.3273542600896861</v>
      </c>
      <c r="G272" s="71"/>
      <c r="H272" s="72"/>
      <c r="I272" s="20"/>
      <c r="J272" s="24"/>
      <c r="M272" s="60"/>
    </row>
    <row r="273" spans="1:13" s="66" customFormat="1">
      <c r="A273" s="69">
        <v>717</v>
      </c>
      <c r="B273" s="76" t="s">
        <v>227</v>
      </c>
      <c r="C273" s="77">
        <v>4</v>
      </c>
      <c r="D273" s="77">
        <v>12</v>
      </c>
      <c r="E273" s="60">
        <f t="shared" si="29"/>
        <v>-8</v>
      </c>
      <c r="F273" s="64">
        <f>E273/D273</f>
        <v>-0.66666666666666663</v>
      </c>
      <c r="G273" s="71"/>
      <c r="H273" s="72"/>
      <c r="I273" s="20"/>
      <c r="J273" s="24"/>
      <c r="M273" s="60"/>
    </row>
    <row r="274" spans="1:13" s="66" customFormat="1">
      <c r="A274" s="69">
        <v>718</v>
      </c>
      <c r="B274" s="76" t="s">
        <v>118</v>
      </c>
      <c r="C274" s="77">
        <v>124</v>
      </c>
      <c r="D274" s="77">
        <v>107</v>
      </c>
      <c r="E274" s="60">
        <f t="shared" si="29"/>
        <v>17</v>
      </c>
      <c r="F274" s="64">
        <f>E274/D274</f>
        <v>0.15887850467289719</v>
      </c>
      <c r="G274" s="71"/>
      <c r="H274" s="72"/>
      <c r="I274" s="20"/>
      <c r="J274" s="24"/>
      <c r="M274" s="60"/>
    </row>
    <row r="275" spans="1:13" s="66" customFormat="1">
      <c r="A275" s="69">
        <v>720</v>
      </c>
      <c r="B275" s="76" t="s">
        <v>283</v>
      </c>
      <c r="C275" s="77">
        <v>5</v>
      </c>
      <c r="D275" s="77">
        <v>0</v>
      </c>
      <c r="E275" s="60">
        <f t="shared" si="29"/>
        <v>5</v>
      </c>
      <c r="F275" s="79"/>
      <c r="G275" s="71"/>
      <c r="H275" s="72"/>
      <c r="I275" s="20"/>
      <c r="J275" s="24"/>
      <c r="M275" s="60"/>
    </row>
    <row r="276" spans="1:13" s="66" customFormat="1">
      <c r="A276" s="69">
        <v>721</v>
      </c>
      <c r="B276" s="76" t="s">
        <v>70</v>
      </c>
      <c r="C276" s="77">
        <v>13</v>
      </c>
      <c r="D276" s="77">
        <v>22</v>
      </c>
      <c r="E276" s="60">
        <f t="shared" si="29"/>
        <v>-9</v>
      </c>
      <c r="F276" s="64">
        <f>E276/D276</f>
        <v>-0.40909090909090912</v>
      </c>
      <c r="G276" s="71"/>
      <c r="H276" s="72"/>
      <c r="I276" s="20"/>
      <c r="J276" s="24"/>
      <c r="M276" s="60"/>
    </row>
    <row r="277" spans="1:13" s="66" customFormat="1">
      <c r="A277" s="69">
        <v>722</v>
      </c>
      <c r="B277" s="76" t="s">
        <v>27</v>
      </c>
      <c r="C277" s="77">
        <v>312</v>
      </c>
      <c r="D277" s="77">
        <v>364</v>
      </c>
      <c r="E277" s="60">
        <f t="shared" si="29"/>
        <v>-52</v>
      </c>
      <c r="F277" s="64">
        <f>E277/D277</f>
        <v>-0.14285714285714285</v>
      </c>
      <c r="G277" s="71"/>
      <c r="H277" s="72"/>
      <c r="I277" s="20"/>
      <c r="J277" s="24"/>
      <c r="M277" s="60"/>
    </row>
    <row r="278" spans="1:13" s="66" customFormat="1">
      <c r="A278" s="69">
        <v>723</v>
      </c>
      <c r="B278" s="76" t="s">
        <v>39</v>
      </c>
      <c r="C278" s="77">
        <v>238</v>
      </c>
      <c r="D278" s="77">
        <v>232</v>
      </c>
      <c r="E278" s="60">
        <f t="shared" si="29"/>
        <v>6</v>
      </c>
      <c r="F278" s="64">
        <f>E278/D278</f>
        <v>2.5862068965517241E-2</v>
      </c>
      <c r="G278" s="71"/>
      <c r="H278" s="72"/>
      <c r="I278" s="20"/>
      <c r="J278" s="24"/>
      <c r="M278" s="60"/>
    </row>
    <row r="279" spans="1:13" s="66" customFormat="1">
      <c r="A279" s="69">
        <v>724</v>
      </c>
      <c r="B279" s="76" t="s">
        <v>37</v>
      </c>
      <c r="C279" s="77">
        <v>188</v>
      </c>
      <c r="D279" s="77">
        <v>172</v>
      </c>
      <c r="E279" s="60">
        <f t="shared" si="29"/>
        <v>16</v>
      </c>
      <c r="F279" s="64">
        <f>E279/D279</f>
        <v>9.3023255813953487E-2</v>
      </c>
      <c r="G279" s="71"/>
      <c r="H279" s="72"/>
      <c r="I279" s="20"/>
      <c r="J279" s="24"/>
      <c r="M279" s="60"/>
    </row>
    <row r="280" spans="1:13" s="66" customFormat="1">
      <c r="A280" s="69">
        <v>725</v>
      </c>
      <c r="B280" s="76" t="s">
        <v>174</v>
      </c>
      <c r="C280" s="77">
        <v>12</v>
      </c>
      <c r="D280" s="77">
        <v>7</v>
      </c>
      <c r="E280" s="60">
        <f t="shared" si="29"/>
        <v>5</v>
      </c>
      <c r="F280" s="64">
        <f>E280/D280</f>
        <v>0.7142857142857143</v>
      </c>
      <c r="G280" s="71"/>
      <c r="H280" s="72"/>
      <c r="I280" s="20"/>
      <c r="J280" s="24"/>
      <c r="M280" s="60"/>
    </row>
    <row r="281" spans="1:13" s="66" customFormat="1">
      <c r="A281" s="69">
        <v>726</v>
      </c>
      <c r="B281" s="76" t="s">
        <v>328</v>
      </c>
      <c r="C281" s="77">
        <v>1</v>
      </c>
      <c r="D281" s="77">
        <v>0</v>
      </c>
      <c r="E281" s="60">
        <f t="shared" si="29"/>
        <v>1</v>
      </c>
      <c r="F281" s="79"/>
      <c r="G281" s="71"/>
      <c r="H281" s="72"/>
      <c r="I281" s="20"/>
      <c r="J281" s="24"/>
      <c r="M281" s="60"/>
    </row>
    <row r="282" spans="1:13" s="66" customFormat="1">
      <c r="A282" s="69">
        <v>728</v>
      </c>
      <c r="B282" s="76" t="s">
        <v>147</v>
      </c>
      <c r="C282" s="77">
        <v>138</v>
      </c>
      <c r="D282" s="77">
        <v>136</v>
      </c>
      <c r="E282" s="60">
        <f t="shared" si="29"/>
        <v>2</v>
      </c>
      <c r="F282" s="64">
        <f t="shared" ref="F282:F292" si="30">E282/D282</f>
        <v>1.4705882352941176E-2</v>
      </c>
      <c r="G282" s="71"/>
      <c r="H282" s="72"/>
      <c r="I282" s="20"/>
      <c r="J282" s="24"/>
      <c r="M282" s="60"/>
    </row>
    <row r="283" spans="1:13" s="66" customFormat="1">
      <c r="A283" s="69">
        <v>730</v>
      </c>
      <c r="B283" s="76" t="s">
        <v>329</v>
      </c>
      <c r="C283" s="77">
        <v>7</v>
      </c>
      <c r="D283" s="77">
        <v>8</v>
      </c>
      <c r="E283" s="60">
        <f t="shared" si="29"/>
        <v>-1</v>
      </c>
      <c r="F283" s="64">
        <f t="shared" si="30"/>
        <v>-0.125</v>
      </c>
      <c r="G283" s="71"/>
      <c r="H283" s="72"/>
      <c r="I283" s="20"/>
      <c r="J283" s="24"/>
      <c r="M283" s="60"/>
    </row>
    <row r="284" spans="1:13" s="66" customFormat="1">
      <c r="A284" s="69">
        <v>731</v>
      </c>
      <c r="B284" s="76" t="s">
        <v>193</v>
      </c>
      <c r="C284" s="77">
        <v>19</v>
      </c>
      <c r="D284" s="77">
        <v>17</v>
      </c>
      <c r="E284" s="60">
        <f t="shared" si="29"/>
        <v>2</v>
      </c>
      <c r="F284" s="64">
        <f t="shared" si="30"/>
        <v>0.11764705882352941</v>
      </c>
      <c r="G284" s="71"/>
      <c r="H284" s="72"/>
      <c r="I284" s="20"/>
      <c r="J284" s="24"/>
      <c r="M284" s="60"/>
    </row>
    <row r="285" spans="1:13" s="66" customFormat="1">
      <c r="A285" s="69">
        <v>732</v>
      </c>
      <c r="B285" s="76" t="s">
        <v>157</v>
      </c>
      <c r="C285" s="77">
        <v>98</v>
      </c>
      <c r="D285" s="77">
        <v>75</v>
      </c>
      <c r="E285" s="60">
        <f t="shared" si="29"/>
        <v>23</v>
      </c>
      <c r="F285" s="64">
        <f t="shared" si="30"/>
        <v>0.30666666666666664</v>
      </c>
      <c r="G285" s="71"/>
      <c r="H285" s="72"/>
      <c r="I285" s="20"/>
      <c r="J285" s="24"/>
      <c r="M285" s="60"/>
    </row>
    <row r="286" spans="1:13" s="66" customFormat="1">
      <c r="A286" s="69">
        <v>734</v>
      </c>
      <c r="B286" s="76" t="s">
        <v>77</v>
      </c>
      <c r="C286" s="77">
        <v>1</v>
      </c>
      <c r="D286" s="77">
        <v>11</v>
      </c>
      <c r="E286" s="60">
        <f t="shared" si="29"/>
        <v>-10</v>
      </c>
      <c r="F286" s="64">
        <f t="shared" si="30"/>
        <v>-0.90909090909090906</v>
      </c>
      <c r="G286" s="71"/>
      <c r="H286" s="72"/>
      <c r="I286" s="20"/>
      <c r="J286" s="24"/>
      <c r="M286" s="60"/>
    </row>
    <row r="287" spans="1:13" s="66" customFormat="1">
      <c r="A287" s="69">
        <v>735</v>
      </c>
      <c r="B287" s="76" t="s">
        <v>84</v>
      </c>
      <c r="C287" s="77">
        <v>190</v>
      </c>
      <c r="D287" s="77">
        <v>231</v>
      </c>
      <c r="E287" s="60">
        <f t="shared" si="29"/>
        <v>-41</v>
      </c>
      <c r="F287" s="64">
        <f t="shared" si="30"/>
        <v>-0.1774891774891775</v>
      </c>
      <c r="G287" s="71"/>
      <c r="H287" s="72"/>
      <c r="I287" s="20"/>
      <c r="J287" s="24"/>
      <c r="M287" s="60"/>
    </row>
    <row r="288" spans="1:13" s="66" customFormat="1">
      <c r="A288" s="69">
        <v>736</v>
      </c>
      <c r="B288" s="76" t="s">
        <v>151</v>
      </c>
      <c r="C288" s="77">
        <v>27</v>
      </c>
      <c r="D288" s="77">
        <v>31</v>
      </c>
      <c r="E288" s="60">
        <f t="shared" si="29"/>
        <v>-4</v>
      </c>
      <c r="F288" s="64">
        <f t="shared" si="30"/>
        <v>-0.12903225806451613</v>
      </c>
      <c r="G288" s="71"/>
      <c r="H288" s="72"/>
      <c r="I288" s="20"/>
      <c r="J288" s="24"/>
      <c r="M288" s="60"/>
    </row>
    <row r="289" spans="1:13" s="66" customFormat="1">
      <c r="A289" s="69">
        <v>737</v>
      </c>
      <c r="B289" s="76" t="s">
        <v>254</v>
      </c>
      <c r="C289" s="77">
        <v>6</v>
      </c>
      <c r="D289" s="77">
        <v>1</v>
      </c>
      <c r="E289" s="60">
        <f t="shared" si="29"/>
        <v>5</v>
      </c>
      <c r="F289" s="64">
        <f t="shared" si="30"/>
        <v>5</v>
      </c>
      <c r="G289" s="71"/>
      <c r="H289" s="72"/>
      <c r="I289" s="20"/>
      <c r="J289" s="24"/>
      <c r="M289" s="60"/>
    </row>
    <row r="290" spans="1:13" s="66" customFormat="1">
      <c r="A290" s="69">
        <v>738</v>
      </c>
      <c r="B290" s="76" t="s">
        <v>148</v>
      </c>
      <c r="C290" s="77">
        <v>85</v>
      </c>
      <c r="D290" s="77">
        <v>80</v>
      </c>
      <c r="E290" s="60">
        <f t="shared" si="29"/>
        <v>5</v>
      </c>
      <c r="F290" s="64">
        <f t="shared" si="30"/>
        <v>6.25E-2</v>
      </c>
      <c r="G290" s="71"/>
      <c r="H290" s="72"/>
      <c r="I290" s="20"/>
      <c r="J290" s="24"/>
      <c r="M290" s="60"/>
    </row>
    <row r="291" spans="1:13" s="66" customFormat="1">
      <c r="A291" s="69">
        <v>739</v>
      </c>
      <c r="B291" s="76" t="s">
        <v>95</v>
      </c>
      <c r="C291" s="77">
        <v>14</v>
      </c>
      <c r="D291" s="77">
        <v>1</v>
      </c>
      <c r="E291" s="60">
        <f t="shared" si="29"/>
        <v>13</v>
      </c>
      <c r="F291" s="64">
        <f t="shared" si="30"/>
        <v>13</v>
      </c>
      <c r="G291" s="71"/>
      <c r="H291" s="72"/>
      <c r="I291" s="20"/>
      <c r="J291" s="24"/>
      <c r="M291" s="60"/>
    </row>
    <row r="292" spans="1:13" s="66" customFormat="1">
      <c r="A292" s="69"/>
      <c r="B292" s="76"/>
      <c r="C292" s="86">
        <f>SUM(C267:C291)</f>
        <v>1730</v>
      </c>
      <c r="D292" s="86">
        <f>SUM(D267:D291)</f>
        <v>1807</v>
      </c>
      <c r="E292" s="86">
        <f>SUM(E267:E291)</f>
        <v>-77</v>
      </c>
      <c r="F292" s="87">
        <f t="shared" si="30"/>
        <v>-4.2612064194798009E-2</v>
      </c>
      <c r="G292" s="71"/>
      <c r="H292" s="72"/>
      <c r="I292" s="20"/>
      <c r="J292" s="24"/>
      <c r="M292" s="60"/>
    </row>
    <row r="293" spans="1:13" s="66" customFormat="1">
      <c r="A293" s="69"/>
      <c r="B293" s="76"/>
      <c r="C293" s="77"/>
      <c r="D293" s="77"/>
      <c r="E293" s="60"/>
      <c r="F293" s="64"/>
      <c r="G293" s="71"/>
      <c r="H293" s="72"/>
      <c r="I293" s="20"/>
      <c r="J293" s="24"/>
      <c r="M293" s="60"/>
    </row>
    <row r="294" spans="1:13" s="66" customFormat="1">
      <c r="A294" s="69"/>
      <c r="B294" s="76"/>
      <c r="C294" s="77"/>
      <c r="D294" s="77"/>
      <c r="E294" s="60"/>
      <c r="F294" s="64"/>
      <c r="G294" s="71"/>
      <c r="H294" s="72"/>
      <c r="I294" s="20"/>
      <c r="J294" s="24"/>
      <c r="M294" s="60"/>
    </row>
    <row r="295" spans="1:13" s="66" customFormat="1" ht="18">
      <c r="A295" s="69"/>
      <c r="B295" s="85" t="s">
        <v>342</v>
      </c>
      <c r="C295" s="81"/>
      <c r="D295" s="77"/>
      <c r="E295" s="60"/>
      <c r="F295" s="64"/>
      <c r="G295" s="71"/>
      <c r="H295" s="72"/>
      <c r="I295" s="20"/>
      <c r="J295" s="24"/>
      <c r="M295" s="60"/>
    </row>
    <row r="296" spans="1:13" s="66" customFormat="1">
      <c r="A296" s="69">
        <v>802</v>
      </c>
      <c r="B296" s="76" t="s">
        <v>40</v>
      </c>
      <c r="C296" s="77">
        <v>367</v>
      </c>
      <c r="D296" s="77">
        <v>323</v>
      </c>
      <c r="E296" s="60">
        <f t="shared" ref="E296:E316" si="31">C296-D296</f>
        <v>44</v>
      </c>
      <c r="F296" s="64">
        <f t="shared" ref="F296:F311" si="32">E296/D296</f>
        <v>0.13622291021671826</v>
      </c>
      <c r="G296" s="71"/>
      <c r="H296" s="72"/>
      <c r="I296" s="20"/>
      <c r="J296" s="24"/>
      <c r="M296" s="60"/>
    </row>
    <row r="297" spans="1:13" s="66" customFormat="1">
      <c r="A297" s="69">
        <v>803</v>
      </c>
      <c r="B297" s="76" t="s">
        <v>245</v>
      </c>
      <c r="C297" s="77">
        <v>40</v>
      </c>
      <c r="D297" s="77">
        <v>30</v>
      </c>
      <c r="E297" s="60">
        <f t="shared" si="31"/>
        <v>10</v>
      </c>
      <c r="F297" s="64">
        <f t="shared" si="32"/>
        <v>0.33333333333333331</v>
      </c>
      <c r="G297" s="71"/>
      <c r="H297" s="72"/>
      <c r="I297" s="20"/>
      <c r="J297" s="24"/>
      <c r="M297" s="60"/>
    </row>
    <row r="298" spans="1:13" s="66" customFormat="1">
      <c r="A298" s="69">
        <v>804</v>
      </c>
      <c r="B298" s="76" t="s">
        <v>96</v>
      </c>
      <c r="C298" s="77">
        <v>14</v>
      </c>
      <c r="D298" s="77">
        <v>6</v>
      </c>
      <c r="E298" s="60">
        <f t="shared" si="31"/>
        <v>8</v>
      </c>
      <c r="F298" s="64">
        <f t="shared" si="32"/>
        <v>1.3333333333333333</v>
      </c>
      <c r="G298" s="71"/>
      <c r="H298" s="72"/>
      <c r="I298" s="20"/>
      <c r="J298" s="24"/>
      <c r="M298" s="60"/>
    </row>
    <row r="299" spans="1:13" s="66" customFormat="1">
      <c r="A299" s="69">
        <v>805</v>
      </c>
      <c r="B299" s="76" t="s">
        <v>76</v>
      </c>
      <c r="C299" s="77">
        <v>15</v>
      </c>
      <c r="D299" s="77">
        <v>39</v>
      </c>
      <c r="E299" s="60">
        <f t="shared" si="31"/>
        <v>-24</v>
      </c>
      <c r="F299" s="64">
        <f t="shared" si="32"/>
        <v>-0.61538461538461542</v>
      </c>
      <c r="G299" s="71"/>
      <c r="H299" s="72"/>
      <c r="I299" s="20"/>
      <c r="J299" s="24"/>
      <c r="M299" s="60"/>
    </row>
    <row r="300" spans="1:13" s="66" customFormat="1">
      <c r="A300" s="69">
        <v>806</v>
      </c>
      <c r="B300" s="76" t="s">
        <v>11</v>
      </c>
      <c r="C300" s="77">
        <v>1066</v>
      </c>
      <c r="D300" s="77">
        <v>1184</v>
      </c>
      <c r="E300" s="60">
        <f t="shared" si="31"/>
        <v>-118</v>
      </c>
      <c r="F300" s="64">
        <f t="shared" si="32"/>
        <v>-9.9662162162162157E-2</v>
      </c>
      <c r="G300" s="71"/>
      <c r="H300" s="72"/>
      <c r="I300" s="20"/>
      <c r="J300" s="24"/>
      <c r="M300" s="60"/>
    </row>
    <row r="301" spans="1:13" s="66" customFormat="1">
      <c r="A301" s="69">
        <v>807</v>
      </c>
      <c r="B301" s="76" t="s">
        <v>165</v>
      </c>
      <c r="C301" s="77">
        <v>45</v>
      </c>
      <c r="D301" s="77">
        <v>26</v>
      </c>
      <c r="E301" s="60">
        <f t="shared" si="31"/>
        <v>19</v>
      </c>
      <c r="F301" s="64">
        <f t="shared" si="32"/>
        <v>0.73076923076923073</v>
      </c>
      <c r="G301" s="71"/>
      <c r="H301" s="72"/>
      <c r="I301" s="20"/>
      <c r="J301" s="24"/>
      <c r="M301" s="60"/>
    </row>
    <row r="302" spans="1:13" s="66" customFormat="1">
      <c r="A302" s="69">
        <v>808</v>
      </c>
      <c r="B302" s="76" t="s">
        <v>12</v>
      </c>
      <c r="C302" s="77">
        <v>605</v>
      </c>
      <c r="D302" s="77">
        <v>565</v>
      </c>
      <c r="E302" s="60">
        <f t="shared" si="31"/>
        <v>40</v>
      </c>
      <c r="F302" s="64">
        <f t="shared" si="32"/>
        <v>7.0796460176991149E-2</v>
      </c>
      <c r="G302" s="71"/>
      <c r="H302" s="72"/>
      <c r="I302" s="20"/>
      <c r="J302" s="24"/>
      <c r="M302" s="60"/>
    </row>
    <row r="303" spans="1:13" s="66" customFormat="1">
      <c r="A303" s="69">
        <v>809</v>
      </c>
      <c r="B303" s="76" t="s">
        <v>161</v>
      </c>
      <c r="C303" s="77">
        <v>17</v>
      </c>
      <c r="D303" s="77">
        <v>28</v>
      </c>
      <c r="E303" s="60">
        <f t="shared" si="31"/>
        <v>-11</v>
      </c>
      <c r="F303" s="64">
        <f t="shared" si="32"/>
        <v>-0.39285714285714285</v>
      </c>
      <c r="G303" s="71"/>
      <c r="H303" s="72"/>
      <c r="I303" s="20"/>
      <c r="J303" s="24"/>
      <c r="M303" s="60"/>
    </row>
    <row r="304" spans="1:13" s="66" customFormat="1">
      <c r="A304" s="69">
        <v>810</v>
      </c>
      <c r="B304" s="76" t="s">
        <v>15</v>
      </c>
      <c r="C304" s="77">
        <v>825</v>
      </c>
      <c r="D304" s="77">
        <v>791</v>
      </c>
      <c r="E304" s="60">
        <f t="shared" si="31"/>
        <v>34</v>
      </c>
      <c r="F304" s="64">
        <f t="shared" si="32"/>
        <v>4.2983565107458911E-2</v>
      </c>
      <c r="G304" s="71"/>
      <c r="H304" s="72"/>
      <c r="I304" s="20"/>
      <c r="J304" s="24"/>
      <c r="M304" s="60"/>
    </row>
    <row r="305" spans="1:13" s="66" customFormat="1">
      <c r="A305" s="69">
        <v>811</v>
      </c>
      <c r="B305" s="76" t="s">
        <v>4</v>
      </c>
      <c r="C305" s="77">
        <v>1788</v>
      </c>
      <c r="D305" s="77">
        <v>2012</v>
      </c>
      <c r="E305" s="60">
        <f t="shared" si="31"/>
        <v>-224</v>
      </c>
      <c r="F305" s="64">
        <f t="shared" si="32"/>
        <v>-0.11133200795228629</v>
      </c>
      <c r="G305" s="71"/>
      <c r="H305" s="72"/>
      <c r="I305" s="20"/>
      <c r="J305" s="24"/>
      <c r="M305" s="60"/>
    </row>
    <row r="306" spans="1:13" s="66" customFormat="1">
      <c r="A306" s="69">
        <v>812</v>
      </c>
      <c r="B306" s="76" t="s">
        <v>90</v>
      </c>
      <c r="C306" s="77">
        <v>1</v>
      </c>
      <c r="D306" s="77">
        <v>1</v>
      </c>
      <c r="E306" s="60">
        <f t="shared" si="31"/>
        <v>0</v>
      </c>
      <c r="F306" s="64">
        <f t="shared" si="32"/>
        <v>0</v>
      </c>
      <c r="G306" s="71"/>
      <c r="H306" s="72"/>
      <c r="I306" s="20"/>
      <c r="J306" s="24"/>
      <c r="M306" s="60"/>
    </row>
    <row r="307" spans="1:13" s="66" customFormat="1">
      <c r="A307" s="69">
        <v>813</v>
      </c>
      <c r="B307" s="76" t="s">
        <v>330</v>
      </c>
      <c r="C307" s="77">
        <v>106</v>
      </c>
      <c r="D307" s="77">
        <v>147</v>
      </c>
      <c r="E307" s="60">
        <f t="shared" si="31"/>
        <v>-41</v>
      </c>
      <c r="F307" s="64">
        <f t="shared" si="32"/>
        <v>-0.27891156462585032</v>
      </c>
      <c r="G307" s="71"/>
      <c r="H307" s="72"/>
      <c r="I307" s="20"/>
      <c r="J307" s="24"/>
      <c r="M307" s="60"/>
    </row>
    <row r="308" spans="1:13" s="66" customFormat="1">
      <c r="A308" s="69">
        <v>814</v>
      </c>
      <c r="B308" s="76" t="s">
        <v>5</v>
      </c>
      <c r="C308" s="77">
        <v>2282</v>
      </c>
      <c r="D308" s="77">
        <v>2299</v>
      </c>
      <c r="E308" s="60">
        <f t="shared" si="31"/>
        <v>-17</v>
      </c>
      <c r="F308" s="64">
        <f t="shared" si="32"/>
        <v>-7.3945193562418446E-3</v>
      </c>
      <c r="G308" s="71"/>
      <c r="H308" s="72"/>
      <c r="I308" s="20"/>
      <c r="J308" s="24"/>
      <c r="M308" s="60"/>
    </row>
    <row r="309" spans="1:13" s="66" customFormat="1">
      <c r="A309" s="69">
        <v>815</v>
      </c>
      <c r="B309" s="76" t="s">
        <v>133</v>
      </c>
      <c r="C309" s="77">
        <v>368</v>
      </c>
      <c r="D309" s="77">
        <v>370</v>
      </c>
      <c r="E309" s="60">
        <f t="shared" si="31"/>
        <v>-2</v>
      </c>
      <c r="F309" s="64">
        <f t="shared" si="32"/>
        <v>-5.4054054054054057E-3</v>
      </c>
      <c r="G309" s="71"/>
      <c r="H309" s="72"/>
      <c r="I309" s="20"/>
      <c r="J309" s="24"/>
      <c r="M309" s="60"/>
    </row>
    <row r="310" spans="1:13" s="66" customFormat="1">
      <c r="A310" s="69">
        <v>816</v>
      </c>
      <c r="B310" s="76" t="s">
        <v>186</v>
      </c>
      <c r="C310" s="77">
        <v>224</v>
      </c>
      <c r="D310" s="77">
        <v>230</v>
      </c>
      <c r="E310" s="60">
        <f t="shared" si="31"/>
        <v>-6</v>
      </c>
      <c r="F310" s="64">
        <f t="shared" si="32"/>
        <v>-2.6086956521739129E-2</v>
      </c>
      <c r="G310" s="71"/>
      <c r="H310" s="72"/>
      <c r="I310" s="20"/>
      <c r="J310" s="24"/>
      <c r="M310" s="60"/>
    </row>
    <row r="311" spans="1:13" s="66" customFormat="1">
      <c r="A311" s="69">
        <v>817</v>
      </c>
      <c r="B311" s="76" t="s">
        <v>179</v>
      </c>
      <c r="C311" s="77">
        <v>288</v>
      </c>
      <c r="D311" s="77">
        <v>213</v>
      </c>
      <c r="E311" s="60">
        <f t="shared" si="31"/>
        <v>75</v>
      </c>
      <c r="F311" s="64">
        <f t="shared" si="32"/>
        <v>0.352112676056338</v>
      </c>
      <c r="G311" s="71"/>
      <c r="H311" s="72"/>
      <c r="I311" s="20"/>
      <c r="J311" s="24"/>
      <c r="M311" s="60"/>
    </row>
    <row r="312" spans="1:13" s="66" customFormat="1">
      <c r="A312" s="69">
        <v>818</v>
      </c>
      <c r="B312" s="76" t="s">
        <v>331</v>
      </c>
      <c r="C312" s="77">
        <v>4</v>
      </c>
      <c r="D312" s="77">
        <v>0</v>
      </c>
      <c r="E312" s="60">
        <f t="shared" si="31"/>
        <v>4</v>
      </c>
      <c r="F312" s="79"/>
      <c r="G312" s="71"/>
      <c r="H312" s="72"/>
      <c r="I312" s="20"/>
      <c r="J312" s="24"/>
      <c r="M312" s="60"/>
    </row>
    <row r="313" spans="1:13" s="66" customFormat="1">
      <c r="A313" s="69">
        <v>819</v>
      </c>
      <c r="B313" s="76" t="s">
        <v>26</v>
      </c>
      <c r="C313" s="77">
        <v>351</v>
      </c>
      <c r="D313" s="77">
        <v>416</v>
      </c>
      <c r="E313" s="60">
        <f t="shared" si="31"/>
        <v>-65</v>
      </c>
      <c r="F313" s="64">
        <f>E313/D313</f>
        <v>-0.15625</v>
      </c>
      <c r="G313" s="71"/>
      <c r="H313" s="72"/>
      <c r="I313" s="20"/>
      <c r="J313" s="24"/>
      <c r="M313" s="60"/>
    </row>
    <row r="314" spans="1:13" s="66" customFormat="1">
      <c r="A314" s="69">
        <v>820</v>
      </c>
      <c r="B314" s="76" t="s">
        <v>31</v>
      </c>
      <c r="C314" s="77">
        <v>367</v>
      </c>
      <c r="D314" s="77">
        <v>359</v>
      </c>
      <c r="E314" s="60">
        <f t="shared" si="31"/>
        <v>8</v>
      </c>
      <c r="F314" s="64">
        <f>E314/D314</f>
        <v>2.2284122562674095E-2</v>
      </c>
      <c r="G314" s="71"/>
      <c r="H314" s="72"/>
      <c r="I314" s="20"/>
      <c r="J314" s="24"/>
      <c r="M314" s="60"/>
    </row>
    <row r="315" spans="1:13">
      <c r="A315" s="69">
        <v>821</v>
      </c>
      <c r="B315" s="76" t="s">
        <v>310</v>
      </c>
      <c r="C315" s="77">
        <v>0</v>
      </c>
      <c r="D315" s="77">
        <v>6</v>
      </c>
      <c r="E315" s="60">
        <f t="shared" si="31"/>
        <v>-6</v>
      </c>
      <c r="F315" s="64">
        <f>E315/D315</f>
        <v>-1</v>
      </c>
      <c r="H315" s="72"/>
      <c r="I315" s="20"/>
      <c r="J315" s="24"/>
    </row>
    <row r="316" spans="1:13">
      <c r="A316" s="69">
        <v>822</v>
      </c>
      <c r="B316" s="76" t="s">
        <v>189</v>
      </c>
      <c r="C316" s="77">
        <v>631</v>
      </c>
      <c r="D316" s="77">
        <v>624</v>
      </c>
      <c r="E316" s="60">
        <f t="shared" si="31"/>
        <v>7</v>
      </c>
      <c r="F316" s="64">
        <f>E316/D316</f>
        <v>1.1217948717948718E-2</v>
      </c>
      <c r="H316" s="72"/>
      <c r="I316" s="20"/>
      <c r="J316" s="24"/>
    </row>
    <row r="317" spans="1:13">
      <c r="A317" s="69"/>
      <c r="B317" s="76"/>
      <c r="C317" s="86">
        <f>SUM(C296:C316)</f>
        <v>9404</v>
      </c>
      <c r="D317" s="86">
        <f>SUM(D296:D316)</f>
        <v>9669</v>
      </c>
      <c r="E317" s="86">
        <f>SUM(E296:E316)</f>
        <v>-265</v>
      </c>
      <c r="F317" s="87">
        <f>E317/D317</f>
        <v>-2.7407177577826042E-2</v>
      </c>
      <c r="H317" s="72"/>
      <c r="I317" s="20"/>
      <c r="J317" s="24"/>
    </row>
    <row r="318" spans="1:13">
      <c r="A318" s="69"/>
      <c r="B318" s="76"/>
      <c r="C318" s="77"/>
      <c r="D318" s="77"/>
      <c r="F318" s="64"/>
      <c r="H318" s="72"/>
      <c r="I318" s="20"/>
      <c r="J318" s="24"/>
    </row>
    <row r="319" spans="1:13" ht="18">
      <c r="A319" s="69"/>
      <c r="B319" s="85" t="s">
        <v>343</v>
      </c>
      <c r="C319" s="81"/>
      <c r="D319" s="77"/>
      <c r="F319" s="64"/>
      <c r="H319" s="72"/>
      <c r="I319" s="20"/>
      <c r="J319" s="24"/>
    </row>
    <row r="320" spans="1:13">
      <c r="A320" s="69">
        <v>901</v>
      </c>
      <c r="B320" s="76" t="s">
        <v>24</v>
      </c>
      <c r="C320" s="77">
        <v>330</v>
      </c>
      <c r="D320" s="77">
        <v>306</v>
      </c>
      <c r="E320" s="60">
        <f t="shared" ref="E320:E352" si="33">C320-D320</f>
        <v>24</v>
      </c>
      <c r="F320" s="64">
        <f t="shared" ref="F320:F353" si="34">E320/D320</f>
        <v>7.8431372549019607E-2</v>
      </c>
      <c r="H320" s="72"/>
      <c r="I320" s="20"/>
      <c r="J320" s="24"/>
    </row>
    <row r="321" spans="1:13">
      <c r="A321" s="69">
        <v>902</v>
      </c>
      <c r="B321" s="76" t="s">
        <v>32</v>
      </c>
      <c r="C321" s="77">
        <v>628</v>
      </c>
      <c r="D321" s="77">
        <v>534</v>
      </c>
      <c r="E321" s="60">
        <f t="shared" si="33"/>
        <v>94</v>
      </c>
      <c r="F321" s="64">
        <f t="shared" si="34"/>
        <v>0.17602996254681649</v>
      </c>
      <c r="H321" s="72"/>
      <c r="I321" s="20"/>
      <c r="J321" s="24"/>
    </row>
    <row r="322" spans="1:13">
      <c r="A322" s="69">
        <v>903</v>
      </c>
      <c r="B322" s="76" t="s">
        <v>87</v>
      </c>
      <c r="C322" s="77">
        <v>68</v>
      </c>
      <c r="D322" s="77">
        <v>72</v>
      </c>
      <c r="E322" s="60">
        <f t="shared" si="33"/>
        <v>-4</v>
      </c>
      <c r="F322" s="64">
        <f t="shared" si="34"/>
        <v>-5.5555555555555552E-2</v>
      </c>
      <c r="H322" s="72"/>
      <c r="I322" s="20"/>
      <c r="J322" s="24"/>
    </row>
    <row r="323" spans="1:13">
      <c r="A323" s="69">
        <v>904</v>
      </c>
      <c r="B323" s="76" t="s">
        <v>200</v>
      </c>
      <c r="C323" s="77">
        <v>138</v>
      </c>
      <c r="D323" s="77">
        <v>124</v>
      </c>
      <c r="E323" s="60">
        <f t="shared" si="33"/>
        <v>14</v>
      </c>
      <c r="F323" s="64">
        <f t="shared" si="34"/>
        <v>0.11290322580645161</v>
      </c>
      <c r="H323" s="72"/>
      <c r="I323" s="20"/>
      <c r="J323" s="24"/>
    </row>
    <row r="324" spans="1:13">
      <c r="A324" s="69">
        <v>905</v>
      </c>
      <c r="B324" s="76" t="s">
        <v>10</v>
      </c>
      <c r="C324" s="77">
        <v>1016</v>
      </c>
      <c r="D324" s="77">
        <v>1047</v>
      </c>
      <c r="E324" s="60">
        <f t="shared" si="33"/>
        <v>-31</v>
      </c>
      <c r="F324" s="64">
        <f t="shared" si="34"/>
        <v>-2.9608404966571154E-2</v>
      </c>
      <c r="H324" s="72"/>
      <c r="I324" s="20"/>
      <c r="J324" s="24"/>
    </row>
    <row r="325" spans="1:13">
      <c r="A325" s="69">
        <v>906</v>
      </c>
      <c r="B325" s="76" t="s">
        <v>197</v>
      </c>
      <c r="C325" s="77">
        <v>1073</v>
      </c>
      <c r="D325" s="77">
        <v>1168</v>
      </c>
      <c r="E325" s="60">
        <f t="shared" si="33"/>
        <v>-95</v>
      </c>
      <c r="F325" s="64">
        <f t="shared" si="34"/>
        <v>-8.133561643835617E-2</v>
      </c>
      <c r="H325" s="72"/>
      <c r="I325" s="20"/>
      <c r="J325" s="24"/>
    </row>
    <row r="326" spans="1:13">
      <c r="A326" s="69">
        <v>907</v>
      </c>
      <c r="B326" s="76" t="s">
        <v>46</v>
      </c>
      <c r="C326" s="77">
        <v>1287</v>
      </c>
      <c r="D326" s="77">
        <v>1170</v>
      </c>
      <c r="E326" s="60">
        <f t="shared" si="33"/>
        <v>117</v>
      </c>
      <c r="F326" s="64">
        <f t="shared" si="34"/>
        <v>0.1</v>
      </c>
      <c r="H326" s="72"/>
      <c r="I326" s="20"/>
      <c r="J326" s="24"/>
    </row>
    <row r="327" spans="1:13">
      <c r="A327" s="69">
        <v>910</v>
      </c>
      <c r="B327" s="76" t="s">
        <v>190</v>
      </c>
      <c r="C327" s="77">
        <v>115</v>
      </c>
      <c r="D327" s="77">
        <v>158</v>
      </c>
      <c r="E327" s="60">
        <f t="shared" si="33"/>
        <v>-43</v>
      </c>
      <c r="F327" s="64">
        <f t="shared" si="34"/>
        <v>-0.27215189873417722</v>
      </c>
      <c r="H327" s="72"/>
      <c r="I327" s="20"/>
      <c r="J327" s="24"/>
    </row>
    <row r="328" spans="1:13">
      <c r="A328" s="69">
        <v>912</v>
      </c>
      <c r="B328" s="76" t="s">
        <v>261</v>
      </c>
      <c r="C328" s="77">
        <v>607</v>
      </c>
      <c r="D328" s="77">
        <v>626</v>
      </c>
      <c r="E328" s="60">
        <f t="shared" si="33"/>
        <v>-19</v>
      </c>
      <c r="F328" s="64">
        <f t="shared" si="34"/>
        <v>-3.035143769968051E-2</v>
      </c>
      <c r="H328" s="72"/>
      <c r="I328" s="20"/>
      <c r="J328" s="24"/>
    </row>
    <row r="329" spans="1:13">
      <c r="A329" s="69">
        <v>913</v>
      </c>
      <c r="B329" s="76" t="s">
        <v>210</v>
      </c>
      <c r="C329" s="77">
        <v>818</v>
      </c>
      <c r="D329" s="77">
        <v>732</v>
      </c>
      <c r="E329" s="60">
        <f t="shared" si="33"/>
        <v>86</v>
      </c>
      <c r="F329" s="64">
        <f t="shared" si="34"/>
        <v>0.11748633879781421</v>
      </c>
      <c r="H329" s="72"/>
      <c r="I329" s="20"/>
      <c r="J329" s="24"/>
    </row>
    <row r="330" spans="1:13">
      <c r="A330" s="69">
        <v>914</v>
      </c>
      <c r="B330" s="76" t="s">
        <v>134</v>
      </c>
      <c r="C330" s="77">
        <v>36</v>
      </c>
      <c r="D330" s="77">
        <v>38</v>
      </c>
      <c r="E330" s="60">
        <f t="shared" si="33"/>
        <v>-2</v>
      </c>
      <c r="F330" s="64">
        <f t="shared" si="34"/>
        <v>-5.2631578947368418E-2</v>
      </c>
      <c r="H330" s="72"/>
      <c r="I330" s="20"/>
      <c r="J330" s="24"/>
    </row>
    <row r="331" spans="1:13">
      <c r="A331" s="69">
        <v>915</v>
      </c>
      <c r="B331" s="76" t="s">
        <v>138</v>
      </c>
      <c r="C331" s="77">
        <v>34</v>
      </c>
      <c r="D331" s="77">
        <v>64</v>
      </c>
      <c r="E331" s="60">
        <f t="shared" si="33"/>
        <v>-30</v>
      </c>
      <c r="F331" s="64">
        <f t="shared" si="34"/>
        <v>-0.46875</v>
      </c>
      <c r="H331" s="74"/>
      <c r="I331" s="20"/>
      <c r="J331" s="24"/>
    </row>
    <row r="332" spans="1:13">
      <c r="A332" s="69">
        <v>916</v>
      </c>
      <c r="B332" s="76" t="s">
        <v>108</v>
      </c>
      <c r="C332" s="77">
        <v>70</v>
      </c>
      <c r="D332" s="77">
        <v>82</v>
      </c>
      <c r="E332" s="60">
        <f t="shared" si="33"/>
        <v>-12</v>
      </c>
      <c r="F332" s="64">
        <f t="shared" si="34"/>
        <v>-0.14634146341463414</v>
      </c>
      <c r="H332" s="72"/>
      <c r="I332" s="20"/>
      <c r="J332" s="24"/>
      <c r="M332" s="66"/>
    </row>
    <row r="333" spans="1:13">
      <c r="A333" s="69">
        <v>917</v>
      </c>
      <c r="B333" s="76" t="s">
        <v>153</v>
      </c>
      <c r="C333" s="77">
        <v>10</v>
      </c>
      <c r="D333" s="77">
        <v>13</v>
      </c>
      <c r="E333" s="60">
        <f t="shared" si="33"/>
        <v>-3</v>
      </c>
      <c r="F333" s="64">
        <f t="shared" si="34"/>
        <v>-0.23076923076923078</v>
      </c>
      <c r="H333" s="72"/>
      <c r="I333" s="20"/>
      <c r="J333" s="24"/>
      <c r="M333" s="66"/>
    </row>
    <row r="334" spans="1:13">
      <c r="A334" s="69">
        <v>918</v>
      </c>
      <c r="B334" s="76" t="s">
        <v>149</v>
      </c>
      <c r="C334" s="77">
        <v>42</v>
      </c>
      <c r="D334" s="77">
        <v>69</v>
      </c>
      <c r="E334" s="60">
        <f t="shared" si="33"/>
        <v>-27</v>
      </c>
      <c r="F334" s="64">
        <f t="shared" si="34"/>
        <v>-0.39130434782608697</v>
      </c>
      <c r="H334" s="72"/>
      <c r="I334" s="20"/>
      <c r="J334" s="24"/>
      <c r="M334" s="66"/>
    </row>
    <row r="335" spans="1:13">
      <c r="A335" s="69">
        <v>919</v>
      </c>
      <c r="B335" s="76" t="s">
        <v>191</v>
      </c>
      <c r="C335" s="77">
        <v>129</v>
      </c>
      <c r="D335" s="77">
        <v>175</v>
      </c>
      <c r="E335" s="60">
        <f t="shared" si="33"/>
        <v>-46</v>
      </c>
      <c r="F335" s="64">
        <f t="shared" si="34"/>
        <v>-0.26285714285714284</v>
      </c>
      <c r="H335" s="72"/>
      <c r="I335" s="20"/>
      <c r="J335" s="24"/>
      <c r="M335" s="66"/>
    </row>
    <row r="336" spans="1:13">
      <c r="A336" s="69">
        <v>920</v>
      </c>
      <c r="B336" s="76" t="s">
        <v>88</v>
      </c>
      <c r="C336" s="77">
        <v>19</v>
      </c>
      <c r="D336" s="77">
        <v>47</v>
      </c>
      <c r="E336" s="60">
        <f t="shared" si="33"/>
        <v>-28</v>
      </c>
      <c r="F336" s="64">
        <f t="shared" si="34"/>
        <v>-0.5957446808510638</v>
      </c>
      <c r="H336" s="74"/>
      <c r="I336" s="20"/>
      <c r="J336" s="24"/>
      <c r="M336" s="66"/>
    </row>
    <row r="337" spans="1:13">
      <c r="A337" s="69">
        <v>921</v>
      </c>
      <c r="B337" s="76" t="s">
        <v>91</v>
      </c>
      <c r="C337" s="77">
        <v>107</v>
      </c>
      <c r="D337" s="77">
        <v>93</v>
      </c>
      <c r="E337" s="60">
        <f t="shared" si="33"/>
        <v>14</v>
      </c>
      <c r="F337" s="64">
        <f t="shared" si="34"/>
        <v>0.15053763440860216</v>
      </c>
      <c r="I337" s="20"/>
      <c r="J337" s="24"/>
      <c r="M337" s="66"/>
    </row>
    <row r="338" spans="1:13">
      <c r="A338" s="69">
        <v>922</v>
      </c>
      <c r="B338" s="76" t="s">
        <v>262</v>
      </c>
      <c r="C338" s="77">
        <v>381</v>
      </c>
      <c r="D338" s="77">
        <v>312</v>
      </c>
      <c r="E338" s="60">
        <f t="shared" si="33"/>
        <v>69</v>
      </c>
      <c r="F338" s="64">
        <f t="shared" si="34"/>
        <v>0.22115384615384615</v>
      </c>
      <c r="H338" s="72"/>
      <c r="I338" s="20"/>
      <c r="J338" s="24"/>
      <c r="M338" s="66"/>
    </row>
    <row r="339" spans="1:13">
      <c r="A339" s="69">
        <v>925</v>
      </c>
      <c r="B339" s="76" t="s">
        <v>97</v>
      </c>
      <c r="C339" s="77">
        <v>686</v>
      </c>
      <c r="D339" s="77">
        <v>615</v>
      </c>
      <c r="E339" s="60">
        <f t="shared" si="33"/>
        <v>71</v>
      </c>
      <c r="F339" s="64">
        <f t="shared" si="34"/>
        <v>0.11544715447154472</v>
      </c>
      <c r="I339" s="20"/>
      <c r="J339" s="24"/>
      <c r="M339" s="66"/>
    </row>
    <row r="340" spans="1:13">
      <c r="A340" s="69">
        <v>926</v>
      </c>
      <c r="B340" s="76" t="s">
        <v>33</v>
      </c>
      <c r="C340" s="77">
        <v>489</v>
      </c>
      <c r="D340" s="77">
        <v>498</v>
      </c>
      <c r="E340" s="60">
        <f t="shared" si="33"/>
        <v>-9</v>
      </c>
      <c r="F340" s="64">
        <f t="shared" si="34"/>
        <v>-1.8072289156626505E-2</v>
      </c>
      <c r="H340" s="72"/>
      <c r="I340" s="20"/>
      <c r="J340" s="24"/>
      <c r="M340" s="66"/>
    </row>
    <row r="341" spans="1:13">
      <c r="A341" s="69">
        <v>927</v>
      </c>
      <c r="B341" s="76" t="s">
        <v>58</v>
      </c>
      <c r="C341" s="77">
        <v>52</v>
      </c>
      <c r="D341" s="77">
        <v>41</v>
      </c>
      <c r="E341" s="60">
        <f t="shared" si="33"/>
        <v>11</v>
      </c>
      <c r="F341" s="64">
        <f t="shared" si="34"/>
        <v>0.26829268292682928</v>
      </c>
      <c r="H341" s="72"/>
      <c r="I341" s="20"/>
      <c r="J341" s="24"/>
      <c r="M341" s="66"/>
    </row>
    <row r="342" spans="1:13">
      <c r="A342" s="69">
        <v>931</v>
      </c>
      <c r="B342" s="76" t="s">
        <v>114</v>
      </c>
      <c r="C342" s="77">
        <v>131</v>
      </c>
      <c r="D342" s="77">
        <v>151</v>
      </c>
      <c r="E342" s="60">
        <f t="shared" si="33"/>
        <v>-20</v>
      </c>
      <c r="F342" s="64">
        <f t="shared" si="34"/>
        <v>-0.13245033112582782</v>
      </c>
      <c r="H342" s="72"/>
      <c r="I342" s="20"/>
      <c r="J342" s="24"/>
      <c r="M342" s="66"/>
    </row>
    <row r="343" spans="1:13">
      <c r="A343" s="69">
        <v>932</v>
      </c>
      <c r="B343" s="76" t="s">
        <v>276</v>
      </c>
      <c r="C343" s="77">
        <v>109</v>
      </c>
      <c r="D343" s="77">
        <v>117</v>
      </c>
      <c r="E343" s="60">
        <f t="shared" si="33"/>
        <v>-8</v>
      </c>
      <c r="F343" s="64">
        <f t="shared" si="34"/>
        <v>-6.8376068376068383E-2</v>
      </c>
      <c r="H343" s="72"/>
      <c r="I343" s="20"/>
      <c r="J343" s="24"/>
      <c r="M343" s="66"/>
    </row>
    <row r="344" spans="1:13">
      <c r="A344" s="69">
        <v>934</v>
      </c>
      <c r="B344" s="76" t="s">
        <v>25</v>
      </c>
      <c r="C344" s="77">
        <v>241</v>
      </c>
      <c r="D344" s="77">
        <v>307</v>
      </c>
      <c r="E344" s="60">
        <f t="shared" si="33"/>
        <v>-66</v>
      </c>
      <c r="F344" s="64">
        <f t="shared" si="34"/>
        <v>-0.21498371335504887</v>
      </c>
      <c r="H344" s="72"/>
      <c r="I344" s="20"/>
      <c r="J344" s="24"/>
      <c r="M344" s="66"/>
    </row>
    <row r="345" spans="1:13">
      <c r="A345" s="69">
        <v>935</v>
      </c>
      <c r="B345" s="76" t="s">
        <v>277</v>
      </c>
      <c r="C345" s="77">
        <v>396</v>
      </c>
      <c r="D345" s="77">
        <v>444</v>
      </c>
      <c r="E345" s="60">
        <f t="shared" si="33"/>
        <v>-48</v>
      </c>
      <c r="F345" s="64">
        <f t="shared" si="34"/>
        <v>-0.10810810810810811</v>
      </c>
      <c r="H345" s="72"/>
      <c r="I345" s="20"/>
      <c r="J345" s="24"/>
      <c r="M345" s="66"/>
    </row>
    <row r="346" spans="1:13">
      <c r="A346" s="69">
        <v>936</v>
      </c>
      <c r="B346" s="76" t="s">
        <v>28</v>
      </c>
      <c r="C346" s="77">
        <v>288</v>
      </c>
      <c r="D346" s="77">
        <v>294</v>
      </c>
      <c r="E346" s="60">
        <f t="shared" si="33"/>
        <v>-6</v>
      </c>
      <c r="F346" s="64">
        <f t="shared" si="34"/>
        <v>-2.0408163265306121E-2</v>
      </c>
      <c r="H346" s="72"/>
      <c r="I346" s="69"/>
      <c r="J346" s="20"/>
      <c r="M346" s="66"/>
    </row>
    <row r="347" spans="1:13">
      <c r="A347" s="69">
        <v>937</v>
      </c>
      <c r="B347" s="76" t="s">
        <v>61</v>
      </c>
      <c r="C347" s="77">
        <v>149</v>
      </c>
      <c r="D347" s="77">
        <v>128</v>
      </c>
      <c r="E347" s="60">
        <f t="shared" si="33"/>
        <v>21</v>
      </c>
      <c r="F347" s="64">
        <f t="shared" si="34"/>
        <v>0.1640625</v>
      </c>
      <c r="H347" s="72"/>
      <c r="I347" s="69"/>
      <c r="J347" s="20"/>
      <c r="M347" s="66"/>
    </row>
    <row r="348" spans="1:13">
      <c r="A348" s="69">
        <v>938</v>
      </c>
      <c r="B348" s="76" t="s">
        <v>263</v>
      </c>
      <c r="C348" s="77">
        <v>160</v>
      </c>
      <c r="D348" s="77">
        <v>196</v>
      </c>
      <c r="E348" s="60">
        <f t="shared" si="33"/>
        <v>-36</v>
      </c>
      <c r="F348" s="64">
        <f t="shared" si="34"/>
        <v>-0.18367346938775511</v>
      </c>
      <c r="H348" s="72"/>
      <c r="I348" s="69"/>
      <c r="J348" s="20"/>
      <c r="M348" s="66"/>
    </row>
    <row r="349" spans="1:13">
      <c r="A349" s="69">
        <v>940</v>
      </c>
      <c r="B349" s="76" t="s">
        <v>264</v>
      </c>
      <c r="C349" s="77">
        <v>123</v>
      </c>
      <c r="D349" s="77">
        <v>110</v>
      </c>
      <c r="E349" s="60">
        <f t="shared" si="33"/>
        <v>13</v>
      </c>
      <c r="F349" s="64">
        <f t="shared" si="34"/>
        <v>0.11818181818181818</v>
      </c>
      <c r="H349" s="72"/>
      <c r="I349" s="69"/>
      <c r="J349" s="20"/>
      <c r="M349" s="66"/>
    </row>
    <row r="350" spans="1:13">
      <c r="A350" s="69">
        <v>941</v>
      </c>
      <c r="B350" s="76" t="s">
        <v>278</v>
      </c>
      <c r="C350" s="77">
        <v>112</v>
      </c>
      <c r="D350" s="77">
        <v>111</v>
      </c>
      <c r="E350" s="60">
        <f t="shared" si="33"/>
        <v>1</v>
      </c>
      <c r="F350" s="64">
        <f t="shared" si="34"/>
        <v>9.0090090090090089E-3</v>
      </c>
      <c r="H350" s="74"/>
      <c r="I350" s="69"/>
      <c r="J350" s="20"/>
      <c r="M350" s="66"/>
    </row>
    <row r="351" spans="1:13">
      <c r="A351" s="69">
        <v>942</v>
      </c>
      <c r="B351" s="76" t="s">
        <v>279</v>
      </c>
      <c r="C351" s="77">
        <v>28</v>
      </c>
      <c r="D351" s="77">
        <v>31</v>
      </c>
      <c r="E351" s="60">
        <f t="shared" si="33"/>
        <v>-3</v>
      </c>
      <c r="F351" s="64">
        <f t="shared" si="34"/>
        <v>-9.6774193548387094E-2</v>
      </c>
      <c r="H351" s="74"/>
      <c r="I351" s="69"/>
      <c r="J351" s="20"/>
      <c r="M351" s="66"/>
    </row>
    <row r="352" spans="1:13">
      <c r="A352" s="69">
        <v>993</v>
      </c>
      <c r="B352" s="76" t="s">
        <v>228</v>
      </c>
      <c r="C352" s="77">
        <v>838</v>
      </c>
      <c r="D352" s="77">
        <v>927</v>
      </c>
      <c r="E352" s="60">
        <f t="shared" si="33"/>
        <v>-89</v>
      </c>
      <c r="F352" s="64">
        <f t="shared" si="34"/>
        <v>-9.6008629989212516E-2</v>
      </c>
      <c r="H352" s="74"/>
      <c r="M352" s="66"/>
    </row>
    <row r="353" spans="1:13">
      <c r="A353" s="69"/>
      <c r="B353" s="76"/>
      <c r="C353" s="86">
        <f>SUM(C320:C352)</f>
        <v>10710</v>
      </c>
      <c r="D353" s="86">
        <f>SUM(D320:D352)+4</f>
        <v>10804</v>
      </c>
      <c r="E353" s="86">
        <f t="shared" ref="E353" si="35">SUM(E320:E352)</f>
        <v>-90</v>
      </c>
      <c r="F353" s="87">
        <f t="shared" si="34"/>
        <v>-8.3302480562754532E-3</v>
      </c>
      <c r="H353" s="74"/>
      <c r="M353" s="66"/>
    </row>
    <row r="354" spans="1:13">
      <c r="A354" s="69"/>
      <c r="B354" s="76"/>
      <c r="C354" s="77"/>
      <c r="D354" s="77"/>
      <c r="F354" s="64"/>
      <c r="H354" s="74"/>
      <c r="M354" s="66"/>
    </row>
    <row r="355" spans="1:13" ht="18">
      <c r="A355" s="69"/>
      <c r="B355" s="85" t="s">
        <v>344</v>
      </c>
      <c r="C355" s="81"/>
      <c r="D355" s="77"/>
      <c r="F355" s="64"/>
      <c r="H355" s="74"/>
      <c r="M355" s="66"/>
    </row>
    <row r="356" spans="1:13">
      <c r="A356" s="69">
        <v>1</v>
      </c>
      <c r="B356" s="76" t="s">
        <v>166</v>
      </c>
      <c r="C356" s="77">
        <v>56</v>
      </c>
      <c r="D356" s="77">
        <v>112</v>
      </c>
      <c r="E356" s="60">
        <f t="shared" ref="E356:E368" si="36">C356-D356</f>
        <v>-56</v>
      </c>
      <c r="F356" s="64">
        <f>E356/D356</f>
        <v>-0.5</v>
      </c>
      <c r="M356" s="66"/>
    </row>
    <row r="357" spans="1:13">
      <c r="A357" s="69">
        <v>2</v>
      </c>
      <c r="B357" s="76" t="s">
        <v>280</v>
      </c>
      <c r="C357" s="77">
        <v>2</v>
      </c>
      <c r="D357" s="77">
        <v>2</v>
      </c>
      <c r="E357" s="60">
        <f t="shared" si="36"/>
        <v>0</v>
      </c>
      <c r="F357" s="64">
        <f>E357/D357</f>
        <v>0</v>
      </c>
      <c r="M357" s="66"/>
    </row>
    <row r="358" spans="1:13">
      <c r="A358" s="69">
        <v>3</v>
      </c>
      <c r="B358" s="76" t="s">
        <v>135</v>
      </c>
      <c r="C358" s="77">
        <v>160</v>
      </c>
      <c r="D358" s="77">
        <v>83</v>
      </c>
      <c r="E358" s="60">
        <f t="shared" si="36"/>
        <v>77</v>
      </c>
      <c r="F358" s="64">
        <f>E358/D358</f>
        <v>0.92771084337349397</v>
      </c>
      <c r="M358" s="66"/>
    </row>
    <row r="359" spans="1:13">
      <c r="A359" s="69">
        <v>4</v>
      </c>
      <c r="B359" s="76" t="s">
        <v>312</v>
      </c>
      <c r="C359" s="77">
        <v>4</v>
      </c>
      <c r="D359" s="77">
        <v>0</v>
      </c>
      <c r="E359" s="60">
        <f t="shared" si="36"/>
        <v>4</v>
      </c>
      <c r="F359" s="79"/>
      <c r="M359" s="66"/>
    </row>
    <row r="360" spans="1:13">
      <c r="A360" s="69">
        <v>6</v>
      </c>
      <c r="B360" s="76" t="s">
        <v>172</v>
      </c>
      <c r="C360" s="77">
        <v>13</v>
      </c>
      <c r="D360" s="77">
        <v>11</v>
      </c>
      <c r="E360" s="60">
        <f t="shared" si="36"/>
        <v>2</v>
      </c>
      <c r="F360" s="64">
        <f>E360/D360</f>
        <v>0.18181818181818182</v>
      </c>
      <c r="M360" s="66"/>
    </row>
    <row r="361" spans="1:13">
      <c r="A361" s="69">
        <v>7</v>
      </c>
      <c r="B361" s="76" t="s">
        <v>192</v>
      </c>
      <c r="C361" s="77">
        <v>117</v>
      </c>
      <c r="D361" s="77">
        <v>108</v>
      </c>
      <c r="E361" s="60">
        <f t="shared" si="36"/>
        <v>9</v>
      </c>
      <c r="F361" s="64">
        <f>E361/D361</f>
        <v>8.3333333333333329E-2</v>
      </c>
      <c r="M361" s="66"/>
    </row>
    <row r="362" spans="1:13">
      <c r="A362" s="69">
        <v>8</v>
      </c>
      <c r="B362" s="76" t="s">
        <v>62</v>
      </c>
      <c r="C362" s="77">
        <v>88</v>
      </c>
      <c r="D362" s="77">
        <v>199</v>
      </c>
      <c r="E362" s="60">
        <f t="shared" si="36"/>
        <v>-111</v>
      </c>
      <c r="F362" s="64">
        <f>E362/D362</f>
        <v>-0.55778894472361806</v>
      </c>
      <c r="M362" s="66"/>
    </row>
    <row r="363" spans="1:13">
      <c r="A363" s="69">
        <v>9</v>
      </c>
      <c r="B363" s="76" t="s">
        <v>89</v>
      </c>
      <c r="C363" s="77">
        <v>163</v>
      </c>
      <c r="D363" s="77">
        <v>151</v>
      </c>
      <c r="E363" s="60">
        <f t="shared" si="36"/>
        <v>12</v>
      </c>
      <c r="F363" s="64">
        <f>E363/D363</f>
        <v>7.9470198675496692E-2</v>
      </c>
      <c r="M363" s="66"/>
    </row>
    <row r="364" spans="1:13">
      <c r="A364" s="69">
        <v>10</v>
      </c>
      <c r="B364" s="76" t="s">
        <v>265</v>
      </c>
      <c r="C364" s="77">
        <v>1</v>
      </c>
      <c r="D364" s="77">
        <v>0</v>
      </c>
      <c r="E364" s="60">
        <f t="shared" si="36"/>
        <v>1</v>
      </c>
      <c r="F364" s="79"/>
      <c r="M364" s="66"/>
    </row>
    <row r="365" spans="1:13">
      <c r="A365" s="69">
        <v>17</v>
      </c>
      <c r="B365" s="76" t="s">
        <v>313</v>
      </c>
      <c r="C365" s="77">
        <v>122</v>
      </c>
      <c r="D365" s="77">
        <f>110+2</f>
        <v>112</v>
      </c>
      <c r="E365" s="60">
        <f t="shared" si="36"/>
        <v>10</v>
      </c>
      <c r="F365" s="64">
        <f>E365/D365</f>
        <v>8.9285714285714288E-2</v>
      </c>
      <c r="M365" s="66"/>
    </row>
    <row r="366" spans="1:13">
      <c r="A366" s="69">
        <v>19</v>
      </c>
      <c r="B366" s="76" t="s">
        <v>78</v>
      </c>
      <c r="C366" s="77">
        <v>17</v>
      </c>
      <c r="D366" s="77">
        <v>42</v>
      </c>
      <c r="E366" s="60">
        <f t="shared" si="36"/>
        <v>-25</v>
      </c>
      <c r="F366" s="64">
        <f>E366/D366</f>
        <v>-0.59523809523809523</v>
      </c>
      <c r="M366" s="66"/>
    </row>
    <row r="367" spans="1:13">
      <c r="A367" s="69">
        <v>20</v>
      </c>
      <c r="B367" s="76" t="s">
        <v>85</v>
      </c>
      <c r="C367" s="77">
        <v>1</v>
      </c>
      <c r="D367" s="77">
        <v>0</v>
      </c>
      <c r="E367" s="60">
        <f t="shared" si="36"/>
        <v>1</v>
      </c>
      <c r="F367" s="79"/>
      <c r="M367" s="66"/>
    </row>
    <row r="368" spans="1:13">
      <c r="A368" s="69">
        <v>21</v>
      </c>
      <c r="B368" s="76" t="s">
        <v>202</v>
      </c>
      <c r="C368" s="77">
        <v>455</v>
      </c>
      <c r="D368" s="77">
        <v>349</v>
      </c>
      <c r="E368" s="60">
        <f t="shared" si="36"/>
        <v>106</v>
      </c>
      <c r="F368" s="64">
        <f>E368/D368</f>
        <v>0.30372492836676218</v>
      </c>
      <c r="M368" s="66"/>
    </row>
    <row r="369" spans="3:13">
      <c r="C369" s="86">
        <f>SUM(C356:C368)</f>
        <v>1199</v>
      </c>
      <c r="D369" s="86">
        <f t="shared" ref="D369:E369" si="37">SUM(D356:D368)</f>
        <v>1169</v>
      </c>
      <c r="E369" s="86">
        <f t="shared" si="37"/>
        <v>30</v>
      </c>
      <c r="F369" s="87">
        <f>E369/D369</f>
        <v>2.5662959794696322E-2</v>
      </c>
      <c r="M369" s="66"/>
    </row>
    <row r="370" spans="3:13">
      <c r="M370" s="66"/>
    </row>
    <row r="371" spans="3:13">
      <c r="M371" s="66"/>
    </row>
    <row r="372" spans="3:13">
      <c r="M372" s="66"/>
    </row>
    <row r="373" spans="3:13">
      <c r="M373" s="66"/>
    </row>
    <row r="374" spans="3:13">
      <c r="M374" s="66"/>
    </row>
    <row r="375" spans="3:13">
      <c r="M375" s="66"/>
    </row>
    <row r="376" spans="3:13">
      <c r="M376" s="66"/>
    </row>
    <row r="377" spans="3:13">
      <c r="M377" s="66"/>
    </row>
    <row r="378" spans="3:13">
      <c r="M378" s="66"/>
    </row>
    <row r="379" spans="3:13">
      <c r="M379" s="66"/>
    </row>
    <row r="380" spans="3:13">
      <c r="M380" s="66"/>
    </row>
    <row r="381" spans="3:13">
      <c r="M381" s="66"/>
    </row>
    <row r="382" spans="3:13">
      <c r="M382" s="66"/>
    </row>
    <row r="383" spans="3:13">
      <c r="M383" s="66"/>
    </row>
    <row r="384" spans="3:13">
      <c r="M384" s="66"/>
    </row>
    <row r="385" spans="13:13">
      <c r="M385" s="66"/>
    </row>
    <row r="386" spans="13:13">
      <c r="M386" s="66"/>
    </row>
    <row r="387" spans="13:13">
      <c r="M387" s="66"/>
    </row>
    <row r="388" spans="13:13">
      <c r="M388" s="66"/>
    </row>
    <row r="389" spans="13:13">
      <c r="M389" s="66"/>
    </row>
    <row r="390" spans="13:13">
      <c r="M390" s="66"/>
    </row>
    <row r="391" spans="13:13">
      <c r="M391" s="66"/>
    </row>
    <row r="392" spans="13:13">
      <c r="M392" s="66"/>
    </row>
    <row r="393" spans="13:13">
      <c r="M393" s="66"/>
    </row>
    <row r="394" spans="13:13">
      <c r="M394" s="66"/>
    </row>
    <row r="395" spans="13:13">
      <c r="M395" s="66"/>
    </row>
    <row r="396" spans="13:13">
      <c r="M396" s="66"/>
    </row>
    <row r="397" spans="13:13">
      <c r="M397" s="66"/>
    </row>
    <row r="398" spans="13:13">
      <c r="M398" s="66"/>
    </row>
    <row r="399" spans="13:13">
      <c r="M399" s="66"/>
    </row>
    <row r="400" spans="13:13">
      <c r="M400" s="66"/>
    </row>
    <row r="401" spans="13:13">
      <c r="M401" s="66"/>
    </row>
    <row r="402" spans="13:13">
      <c r="M402" s="66"/>
    </row>
    <row r="403" spans="13:13">
      <c r="M403" s="66"/>
    </row>
    <row r="404" spans="13:13">
      <c r="M404" s="66"/>
    </row>
    <row r="405" spans="13:13">
      <c r="M405" s="66"/>
    </row>
    <row r="406" spans="13:13">
      <c r="M406" s="66"/>
    </row>
    <row r="407" spans="13:13">
      <c r="M407" s="66"/>
    </row>
    <row r="408" spans="13:13">
      <c r="M408" s="66"/>
    </row>
    <row r="409" spans="13:13">
      <c r="M409" s="66"/>
    </row>
    <row r="410" spans="13:13">
      <c r="M410" s="66"/>
    </row>
    <row r="411" spans="13:13">
      <c r="M411" s="66"/>
    </row>
    <row r="412" spans="13:13">
      <c r="M412" s="66"/>
    </row>
    <row r="413" spans="13:13">
      <c r="M413" s="66"/>
    </row>
    <row r="414" spans="13:13">
      <c r="M414" s="66"/>
    </row>
    <row r="415" spans="13:13">
      <c r="M415" s="66"/>
    </row>
    <row r="416" spans="13:13">
      <c r="M416" s="66"/>
    </row>
    <row r="417" spans="13:13">
      <c r="M417" s="66"/>
    </row>
    <row r="418" spans="13:13">
      <c r="M418" s="66"/>
    </row>
    <row r="419" spans="13:13">
      <c r="M419" s="66"/>
    </row>
    <row r="420" spans="13:13">
      <c r="M420" s="66"/>
    </row>
    <row r="421" spans="13:13">
      <c r="M421" s="66"/>
    </row>
    <row r="422" spans="13:13">
      <c r="M422" s="66"/>
    </row>
    <row r="423" spans="13:13">
      <c r="M423" s="66"/>
    </row>
    <row r="424" spans="13:13">
      <c r="M424" s="66"/>
    </row>
    <row r="425" spans="13:13">
      <c r="M425" s="66"/>
    </row>
    <row r="426" spans="13:13">
      <c r="M426" s="66"/>
    </row>
    <row r="427" spans="13:13">
      <c r="M427" s="66"/>
    </row>
    <row r="428" spans="13:13">
      <c r="M428" s="66"/>
    </row>
    <row r="429" spans="13:13">
      <c r="M429" s="66"/>
    </row>
    <row r="430" spans="13:13">
      <c r="M430" s="66"/>
    </row>
    <row r="431" spans="13:13">
      <c r="M431" s="66"/>
    </row>
    <row r="432" spans="13:13">
      <c r="M432" s="66"/>
    </row>
    <row r="433" spans="13:13">
      <c r="M433" s="66"/>
    </row>
    <row r="434" spans="13:13">
      <c r="M434" s="66"/>
    </row>
    <row r="435" spans="13:13">
      <c r="M435" s="66"/>
    </row>
    <row r="436" spans="13:13">
      <c r="M436" s="66"/>
    </row>
    <row r="437" spans="13:13">
      <c r="M437" s="66"/>
    </row>
    <row r="438" spans="13:13">
      <c r="M438" s="66"/>
    </row>
    <row r="439" spans="13:13">
      <c r="M439" s="66"/>
    </row>
    <row r="440" spans="13:13">
      <c r="M440" s="66"/>
    </row>
    <row r="441" spans="13:13">
      <c r="M441" s="66"/>
    </row>
    <row r="442" spans="13:13">
      <c r="M442" s="66"/>
    </row>
    <row r="443" spans="13:13">
      <c r="M443" s="66"/>
    </row>
    <row r="444" spans="13:13">
      <c r="M444" s="66"/>
    </row>
    <row r="445" spans="13:13">
      <c r="M445" s="66"/>
    </row>
    <row r="446" spans="13:13">
      <c r="M446" s="66"/>
    </row>
    <row r="447" spans="13:13">
      <c r="M447" s="66"/>
    </row>
    <row r="448" spans="13:13">
      <c r="M448" s="66"/>
    </row>
    <row r="449" spans="13:13">
      <c r="M449" s="66"/>
    </row>
    <row r="450" spans="13:13">
      <c r="M450" s="66"/>
    </row>
    <row r="451" spans="13:13">
      <c r="M451" s="66"/>
    </row>
    <row r="452" spans="13:13">
      <c r="M452" s="66"/>
    </row>
    <row r="453" spans="13:13">
      <c r="M453" s="66"/>
    </row>
    <row r="454" spans="13:13">
      <c r="M454" s="66"/>
    </row>
    <row r="455" spans="13:13">
      <c r="M455" s="66"/>
    </row>
    <row r="456" spans="13:13">
      <c r="M456" s="66"/>
    </row>
    <row r="457" spans="13:13">
      <c r="M457" s="66"/>
    </row>
    <row r="458" spans="13:13">
      <c r="M458" s="66"/>
    </row>
    <row r="459" spans="13:13">
      <c r="M459" s="66"/>
    </row>
    <row r="460" spans="13:13">
      <c r="M460" s="66"/>
    </row>
  </sheetData>
  <sortState ref="A4:F325">
    <sortCondition ref="A4:A325"/>
  </sortState>
  <pageMargins left="0.47244094488188981" right="0.27559055118110237" top="0.92" bottom="0.35433070866141736" header="0.35433070866141736" footer="0.15748031496062992"/>
  <headerFooter alignWithMargins="0">
    <oddHeader>&amp;L&amp;"-,Fet"&amp;11SVENSKA KENNELKLUBBEN
      REGISTRERING 2012&amp;C&amp;"-,Fet"&amp;12&amp;A&amp;R&amp;"-,Fet"&amp;12SKK &amp;D</oddHeader>
    <oddFooter>&amp;C&amp;"-,Fet"&amp;9sid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0"/>
  <sheetViews>
    <sheetView topLeftCell="B1" workbookViewId="0">
      <pane ySplit="3" topLeftCell="A4" activePane="bottomLeft" state="frozen"/>
      <selection pane="bottomLeft" activeCell="I29" sqref="I29"/>
    </sheetView>
  </sheetViews>
  <sheetFormatPr baseColWidth="10" defaultColWidth="8.83203125" defaultRowHeight="14" x14ac:dyDescent="0"/>
  <cols>
    <col min="1" max="1" width="6.33203125" style="58" hidden="1" customWidth="1"/>
    <col min="2" max="2" width="35.6640625" style="60" bestFit="1" customWidth="1"/>
    <col min="3" max="3" width="10.1640625" style="60" customWidth="1"/>
    <col min="4" max="4" width="10.6640625" style="60" customWidth="1"/>
    <col min="5" max="5" width="9.1640625" style="60" customWidth="1"/>
    <col min="6" max="6" width="9.6640625" style="60" customWidth="1"/>
    <col min="7" max="7" width="9.83203125" style="71" customWidth="1"/>
    <col min="8" max="8" width="8.83203125" style="75"/>
    <col min="9" max="9" width="30.5" style="65" customWidth="1"/>
    <col min="10" max="10" width="8.83203125" style="67"/>
    <col min="11" max="12" width="8.83203125" style="66"/>
    <col min="13" max="16384" width="8.83203125" style="60"/>
  </cols>
  <sheetData>
    <row r="1" spans="1:13" ht="18">
      <c r="A1" s="80" t="s">
        <v>302</v>
      </c>
      <c r="B1" s="55" t="s">
        <v>229</v>
      </c>
      <c r="C1" s="56">
        <v>2012</v>
      </c>
      <c r="D1" s="56">
        <v>2011</v>
      </c>
      <c r="E1" s="53" t="s">
        <v>1</v>
      </c>
      <c r="F1" s="54" t="s">
        <v>2</v>
      </c>
      <c r="G1" s="56"/>
      <c r="H1" s="56"/>
      <c r="J1" s="56"/>
    </row>
    <row r="2" spans="1:13" ht="18">
      <c r="B2" s="61"/>
      <c r="C2" s="61"/>
      <c r="D2" s="61"/>
      <c r="E2" s="59"/>
      <c r="F2" s="59"/>
      <c r="G2" s="70"/>
      <c r="H2" s="62"/>
      <c r="J2" s="70"/>
    </row>
    <row r="3" spans="1:13" ht="18">
      <c r="A3" s="63"/>
      <c r="B3" s="78" t="s">
        <v>0</v>
      </c>
      <c r="C3" s="61">
        <f>SUM(C5:C328)</f>
        <v>53395</v>
      </c>
      <c r="D3" s="61">
        <f>SUM(D5:D328)+8</f>
        <v>53908</v>
      </c>
      <c r="E3" s="61">
        <f t="shared" ref="E3" si="0">C3-D3</f>
        <v>-513</v>
      </c>
      <c r="F3" s="57">
        <f t="shared" ref="F3" si="1">E3/D3</f>
        <v>-9.516212807004527E-3</v>
      </c>
      <c r="G3" s="61"/>
      <c r="H3" s="61"/>
      <c r="I3" s="68"/>
    </row>
    <row r="4" spans="1:13" ht="18">
      <c r="A4" s="63"/>
      <c r="B4" s="78"/>
      <c r="C4" s="61"/>
      <c r="D4" s="61"/>
      <c r="E4" s="61"/>
      <c r="F4" s="57"/>
      <c r="G4" s="61"/>
      <c r="H4" s="61"/>
      <c r="I4" s="68"/>
    </row>
    <row r="5" spans="1:13" ht="18">
      <c r="A5" s="69">
        <v>814</v>
      </c>
      <c r="B5" s="76" t="s">
        <v>5</v>
      </c>
      <c r="C5" s="77">
        <v>2282</v>
      </c>
      <c r="D5" s="77">
        <v>2299</v>
      </c>
      <c r="E5" s="60">
        <f t="shared" ref="E5:E24" si="2">C5-D5</f>
        <v>-17</v>
      </c>
      <c r="F5" s="64">
        <f t="shared" ref="F5:F24" si="3">E5/D5</f>
        <v>-7.3945193562418446E-3</v>
      </c>
      <c r="G5" s="61"/>
      <c r="H5" s="62"/>
      <c r="I5" s="68"/>
    </row>
    <row r="6" spans="1:13">
      <c r="A6" s="69">
        <v>145</v>
      </c>
      <c r="B6" s="76" t="s">
        <v>314</v>
      </c>
      <c r="C6" s="77">
        <v>1844</v>
      </c>
      <c r="D6" s="77">
        <v>1992</v>
      </c>
      <c r="E6" s="60">
        <f t="shared" si="2"/>
        <v>-148</v>
      </c>
      <c r="F6" s="64">
        <f t="shared" si="3"/>
        <v>-7.4297188755020074E-2</v>
      </c>
      <c r="H6" s="72"/>
      <c r="I6" s="20"/>
      <c r="J6" s="24"/>
      <c r="M6" s="66"/>
    </row>
    <row r="7" spans="1:13">
      <c r="A7" s="69">
        <v>811</v>
      </c>
      <c r="B7" s="76" t="s">
        <v>4</v>
      </c>
      <c r="C7" s="77">
        <v>1788</v>
      </c>
      <c r="D7" s="77">
        <v>2012</v>
      </c>
      <c r="E7" s="60">
        <f t="shared" si="2"/>
        <v>-224</v>
      </c>
      <c r="F7" s="64">
        <f t="shared" si="3"/>
        <v>-0.11133200795228629</v>
      </c>
      <c r="H7" s="72"/>
      <c r="I7" s="20"/>
      <c r="J7" s="24"/>
      <c r="M7" s="66"/>
    </row>
    <row r="8" spans="1:13">
      <c r="A8" s="69">
        <v>514</v>
      </c>
      <c r="B8" s="76" t="s">
        <v>6</v>
      </c>
      <c r="C8" s="77">
        <v>1742</v>
      </c>
      <c r="D8" s="77">
        <v>1685</v>
      </c>
      <c r="E8" s="60">
        <f t="shared" si="2"/>
        <v>57</v>
      </c>
      <c r="F8" s="64">
        <f t="shared" si="3"/>
        <v>3.3827893175074182E-2</v>
      </c>
      <c r="H8" s="72"/>
      <c r="I8" s="20"/>
      <c r="J8" s="24"/>
      <c r="M8" s="66"/>
    </row>
    <row r="9" spans="1:13">
      <c r="A9" s="69">
        <v>907</v>
      </c>
      <c r="B9" s="76" t="s">
        <v>46</v>
      </c>
      <c r="C9" s="77">
        <v>1287</v>
      </c>
      <c r="D9" s="77">
        <v>1170</v>
      </c>
      <c r="E9" s="60">
        <f t="shared" si="2"/>
        <v>117</v>
      </c>
      <c r="F9" s="64">
        <f t="shared" si="3"/>
        <v>0.1</v>
      </c>
      <c r="H9" s="72"/>
      <c r="I9" s="20"/>
      <c r="J9" s="24"/>
      <c r="M9" s="66"/>
    </row>
    <row r="10" spans="1:13">
      <c r="A10" s="69">
        <v>906</v>
      </c>
      <c r="B10" s="76" t="s">
        <v>197</v>
      </c>
      <c r="C10" s="77">
        <v>1073</v>
      </c>
      <c r="D10" s="77">
        <v>1168</v>
      </c>
      <c r="E10" s="60">
        <f t="shared" si="2"/>
        <v>-95</v>
      </c>
      <c r="F10" s="64">
        <f t="shared" si="3"/>
        <v>-8.133561643835617E-2</v>
      </c>
      <c r="H10" s="72"/>
      <c r="I10" s="20"/>
      <c r="J10" s="24"/>
      <c r="M10" s="66"/>
    </row>
    <row r="11" spans="1:13">
      <c r="A11" s="69">
        <v>806</v>
      </c>
      <c r="B11" s="76" t="s">
        <v>11</v>
      </c>
      <c r="C11" s="77">
        <v>1066</v>
      </c>
      <c r="D11" s="77">
        <v>1184</v>
      </c>
      <c r="E11" s="60">
        <f t="shared" si="2"/>
        <v>-118</v>
      </c>
      <c r="F11" s="64">
        <f t="shared" si="3"/>
        <v>-9.9662162162162157E-2</v>
      </c>
      <c r="H11" s="72"/>
      <c r="I11" s="20"/>
      <c r="J11" s="24"/>
      <c r="M11" s="66"/>
    </row>
    <row r="12" spans="1:13">
      <c r="A12" s="69">
        <v>905</v>
      </c>
      <c r="B12" s="76" t="s">
        <v>10</v>
      </c>
      <c r="C12" s="77">
        <v>1016</v>
      </c>
      <c r="D12" s="77">
        <v>1047</v>
      </c>
      <c r="E12" s="60">
        <f t="shared" si="2"/>
        <v>-31</v>
      </c>
      <c r="F12" s="64">
        <f t="shared" si="3"/>
        <v>-2.9608404966571154E-2</v>
      </c>
      <c r="H12" s="72"/>
      <c r="I12" s="20"/>
      <c r="J12" s="24"/>
      <c r="M12" s="66"/>
    </row>
    <row r="13" spans="1:13">
      <c r="A13" s="69">
        <v>146</v>
      </c>
      <c r="B13" s="76" t="s">
        <v>14</v>
      </c>
      <c r="C13" s="77">
        <v>948</v>
      </c>
      <c r="D13" s="77">
        <v>896</v>
      </c>
      <c r="E13" s="60">
        <f t="shared" si="2"/>
        <v>52</v>
      </c>
      <c r="F13" s="64">
        <f t="shared" si="3"/>
        <v>5.8035714285714288E-2</v>
      </c>
      <c r="H13" s="72"/>
      <c r="I13" s="20"/>
      <c r="J13" s="24"/>
      <c r="M13" s="66"/>
    </row>
    <row r="14" spans="1:13">
      <c r="A14" s="69">
        <v>340</v>
      </c>
      <c r="B14" s="76" t="s">
        <v>235</v>
      </c>
      <c r="C14" s="77">
        <v>845</v>
      </c>
      <c r="D14" s="77">
        <v>844</v>
      </c>
      <c r="E14" s="60">
        <f t="shared" si="2"/>
        <v>1</v>
      </c>
      <c r="F14" s="64">
        <f t="shared" si="3"/>
        <v>1.1848341232227489E-3</v>
      </c>
      <c r="H14" s="72"/>
      <c r="I14" s="20"/>
      <c r="J14" s="24"/>
      <c r="M14" s="66"/>
    </row>
    <row r="15" spans="1:13">
      <c r="A15" s="69">
        <v>993</v>
      </c>
      <c r="B15" s="76" t="s">
        <v>228</v>
      </c>
      <c r="C15" s="77">
        <v>838</v>
      </c>
      <c r="D15" s="77">
        <v>927</v>
      </c>
      <c r="E15" s="60">
        <f t="shared" si="2"/>
        <v>-89</v>
      </c>
      <c r="F15" s="64">
        <f t="shared" si="3"/>
        <v>-9.6008629989212516E-2</v>
      </c>
      <c r="H15" s="72"/>
      <c r="I15" s="20"/>
      <c r="J15" s="24"/>
      <c r="M15" s="66"/>
    </row>
    <row r="16" spans="1:13">
      <c r="A16" s="69">
        <v>810</v>
      </c>
      <c r="B16" s="76" t="s">
        <v>15</v>
      </c>
      <c r="C16" s="77">
        <v>825</v>
      </c>
      <c r="D16" s="77">
        <v>791</v>
      </c>
      <c r="E16" s="60">
        <f t="shared" si="2"/>
        <v>34</v>
      </c>
      <c r="F16" s="64">
        <f t="shared" si="3"/>
        <v>4.2983565107458911E-2</v>
      </c>
      <c r="H16" s="72"/>
      <c r="I16" s="20"/>
      <c r="J16" s="24"/>
      <c r="M16" s="66"/>
    </row>
    <row r="17" spans="1:13">
      <c r="A17" s="69">
        <v>913</v>
      </c>
      <c r="B17" s="76" t="s">
        <v>210</v>
      </c>
      <c r="C17" s="77">
        <v>818</v>
      </c>
      <c r="D17" s="77">
        <v>732</v>
      </c>
      <c r="E17" s="60">
        <f t="shared" si="2"/>
        <v>86</v>
      </c>
      <c r="F17" s="64">
        <f t="shared" si="3"/>
        <v>0.11748633879781421</v>
      </c>
      <c r="H17" s="72"/>
      <c r="I17" s="20"/>
      <c r="J17" s="24"/>
      <c r="M17" s="66"/>
    </row>
    <row r="18" spans="1:13">
      <c r="A18" s="69">
        <v>113</v>
      </c>
      <c r="B18" s="76" t="s">
        <v>18</v>
      </c>
      <c r="C18" s="77">
        <v>788</v>
      </c>
      <c r="D18" s="77">
        <v>774</v>
      </c>
      <c r="E18" s="60">
        <f t="shared" si="2"/>
        <v>14</v>
      </c>
      <c r="F18" s="64">
        <f t="shared" si="3"/>
        <v>1.8087855297157621E-2</v>
      </c>
      <c r="H18" s="72"/>
      <c r="I18" s="20"/>
      <c r="J18" s="24"/>
      <c r="M18" s="66"/>
    </row>
    <row r="19" spans="1:13">
      <c r="A19" s="69">
        <v>328</v>
      </c>
      <c r="B19" s="76" t="s">
        <v>144</v>
      </c>
      <c r="C19" s="77">
        <v>787</v>
      </c>
      <c r="D19" s="77">
        <v>758</v>
      </c>
      <c r="E19" s="60">
        <f t="shared" si="2"/>
        <v>29</v>
      </c>
      <c r="F19" s="64">
        <f t="shared" si="3"/>
        <v>3.825857519788918E-2</v>
      </c>
      <c r="H19" s="72"/>
      <c r="I19" s="20"/>
      <c r="J19" s="24"/>
    </row>
    <row r="20" spans="1:13">
      <c r="A20" s="69">
        <v>244</v>
      </c>
      <c r="B20" s="76" t="s">
        <v>9</v>
      </c>
      <c r="C20" s="77">
        <v>737</v>
      </c>
      <c r="D20" s="77">
        <v>999</v>
      </c>
      <c r="E20" s="60">
        <f t="shared" si="2"/>
        <v>-262</v>
      </c>
      <c r="F20" s="64">
        <f t="shared" si="3"/>
        <v>-0.26226226226226224</v>
      </c>
      <c r="H20" s="72"/>
      <c r="I20" s="20"/>
      <c r="J20" s="24"/>
    </row>
    <row r="21" spans="1:13">
      <c r="A21" s="69">
        <v>522</v>
      </c>
      <c r="B21" s="76" t="s">
        <v>273</v>
      </c>
      <c r="C21" s="77">
        <v>714</v>
      </c>
      <c r="D21" s="77">
        <v>624</v>
      </c>
      <c r="E21" s="60">
        <f t="shared" si="2"/>
        <v>90</v>
      </c>
      <c r="F21" s="64">
        <f t="shared" si="3"/>
        <v>0.14423076923076922</v>
      </c>
      <c r="H21" s="72"/>
      <c r="I21" s="20"/>
      <c r="J21" s="24"/>
    </row>
    <row r="22" spans="1:13">
      <c r="A22" s="69">
        <v>508</v>
      </c>
      <c r="B22" s="76" t="s">
        <v>34</v>
      </c>
      <c r="C22" s="77">
        <v>697</v>
      </c>
      <c r="D22" s="77">
        <v>548</v>
      </c>
      <c r="E22" s="60">
        <f t="shared" si="2"/>
        <v>149</v>
      </c>
      <c r="F22" s="64">
        <f t="shared" si="3"/>
        <v>0.27189781021897808</v>
      </c>
      <c r="H22" s="72"/>
      <c r="I22" s="20"/>
      <c r="J22" s="24"/>
    </row>
    <row r="23" spans="1:13">
      <c r="A23" s="69">
        <v>925</v>
      </c>
      <c r="B23" s="76" t="s">
        <v>97</v>
      </c>
      <c r="C23" s="77">
        <v>686</v>
      </c>
      <c r="D23" s="77">
        <v>615</v>
      </c>
      <c r="E23" s="60">
        <f t="shared" si="2"/>
        <v>71</v>
      </c>
      <c r="F23" s="64">
        <f t="shared" si="3"/>
        <v>0.11544715447154472</v>
      </c>
      <c r="H23" s="72"/>
      <c r="I23" s="20"/>
      <c r="J23" s="24"/>
    </row>
    <row r="24" spans="1:13">
      <c r="A24" s="69">
        <v>210</v>
      </c>
      <c r="B24" s="76" t="s">
        <v>285</v>
      </c>
      <c r="C24" s="77">
        <v>681</v>
      </c>
      <c r="D24" s="77">
        <v>638</v>
      </c>
      <c r="E24" s="60">
        <f t="shared" si="2"/>
        <v>43</v>
      </c>
      <c r="F24" s="64">
        <f t="shared" si="3"/>
        <v>6.7398119122257058E-2</v>
      </c>
      <c r="H24" s="72"/>
      <c r="I24" s="20"/>
      <c r="J24" s="24"/>
    </row>
    <row r="25" spans="1:13">
      <c r="A25" s="69"/>
      <c r="B25" s="89"/>
      <c r="C25" s="90"/>
      <c r="D25" s="90"/>
      <c r="E25" s="91"/>
      <c r="F25" s="79"/>
      <c r="H25" s="72"/>
      <c r="I25" s="20"/>
      <c r="J25" s="24"/>
    </row>
    <row r="26" spans="1:13">
      <c r="A26" s="69">
        <v>822</v>
      </c>
      <c r="B26" s="76" t="s">
        <v>189</v>
      </c>
      <c r="C26" s="77">
        <v>631</v>
      </c>
      <c r="D26" s="77">
        <v>624</v>
      </c>
      <c r="E26" s="60">
        <f t="shared" ref="E26:E89" si="4">C26-D26</f>
        <v>7</v>
      </c>
      <c r="F26" s="64">
        <f t="shared" ref="F26:F89" si="5">E26/D26</f>
        <v>1.1217948717948718E-2</v>
      </c>
      <c r="H26" s="72"/>
      <c r="I26" s="20"/>
      <c r="J26" s="24"/>
    </row>
    <row r="27" spans="1:13">
      <c r="A27" s="69">
        <v>902</v>
      </c>
      <c r="B27" s="76" t="s">
        <v>32</v>
      </c>
      <c r="C27" s="77">
        <v>628</v>
      </c>
      <c r="D27" s="77">
        <v>534</v>
      </c>
      <c r="E27" s="60">
        <f t="shared" si="4"/>
        <v>94</v>
      </c>
      <c r="F27" s="64">
        <f t="shared" si="5"/>
        <v>0.17602996254681649</v>
      </c>
      <c r="H27" s="72"/>
      <c r="I27" s="20"/>
      <c r="J27" s="24"/>
    </row>
    <row r="28" spans="1:13">
      <c r="A28" s="69">
        <v>621</v>
      </c>
      <c r="B28" s="76" t="s">
        <v>8</v>
      </c>
      <c r="C28" s="77">
        <v>616</v>
      </c>
      <c r="D28" s="77">
        <v>365</v>
      </c>
      <c r="E28" s="60">
        <f t="shared" si="4"/>
        <v>251</v>
      </c>
      <c r="F28" s="64">
        <f t="shared" si="5"/>
        <v>0.68767123287671228</v>
      </c>
      <c r="H28" s="72"/>
      <c r="I28" s="20"/>
      <c r="J28" s="24"/>
    </row>
    <row r="29" spans="1:13">
      <c r="A29" s="69">
        <v>912</v>
      </c>
      <c r="B29" s="76" t="s">
        <v>261</v>
      </c>
      <c r="C29" s="77">
        <v>607</v>
      </c>
      <c r="D29" s="77">
        <v>626</v>
      </c>
      <c r="E29" s="60">
        <f t="shared" si="4"/>
        <v>-19</v>
      </c>
      <c r="F29" s="64">
        <f t="shared" si="5"/>
        <v>-3.035143769968051E-2</v>
      </c>
      <c r="H29" s="72"/>
      <c r="I29" s="24"/>
      <c r="J29" s="24"/>
    </row>
    <row r="30" spans="1:13">
      <c r="A30" s="69">
        <v>808</v>
      </c>
      <c r="B30" s="76" t="s">
        <v>12</v>
      </c>
      <c r="C30" s="77">
        <v>605</v>
      </c>
      <c r="D30" s="77">
        <v>565</v>
      </c>
      <c r="E30" s="60">
        <f t="shared" si="4"/>
        <v>40</v>
      </c>
      <c r="F30" s="64">
        <f t="shared" si="5"/>
        <v>7.0796460176991149E-2</v>
      </c>
      <c r="H30" s="72"/>
      <c r="I30" s="20"/>
      <c r="J30" s="24"/>
    </row>
    <row r="31" spans="1:13">
      <c r="A31" s="69">
        <v>528</v>
      </c>
      <c r="B31" s="76" t="s">
        <v>145</v>
      </c>
      <c r="C31" s="77">
        <v>568</v>
      </c>
      <c r="D31" s="77">
        <v>590</v>
      </c>
      <c r="E31" s="60">
        <f t="shared" si="4"/>
        <v>-22</v>
      </c>
      <c r="F31" s="64">
        <f t="shared" si="5"/>
        <v>-3.7288135593220341E-2</v>
      </c>
      <c r="H31" s="72"/>
      <c r="I31" s="20"/>
      <c r="J31" s="24"/>
    </row>
    <row r="32" spans="1:13">
      <c r="A32" s="69">
        <v>410</v>
      </c>
      <c r="B32" s="76" t="s">
        <v>7</v>
      </c>
      <c r="C32" s="77">
        <v>538</v>
      </c>
      <c r="D32" s="77">
        <f>602+1</f>
        <v>603</v>
      </c>
      <c r="E32" s="60">
        <f t="shared" si="4"/>
        <v>-65</v>
      </c>
      <c r="F32" s="64">
        <f t="shared" si="5"/>
        <v>-0.1077943615257048</v>
      </c>
      <c r="H32" s="72"/>
      <c r="I32" s="20"/>
      <c r="J32" s="24"/>
    </row>
    <row r="33" spans="1:13">
      <c r="A33" s="69">
        <v>204</v>
      </c>
      <c r="B33" s="76" t="s">
        <v>20</v>
      </c>
      <c r="C33" s="77">
        <v>506</v>
      </c>
      <c r="D33" s="77">
        <v>531</v>
      </c>
      <c r="E33" s="60">
        <f t="shared" si="4"/>
        <v>-25</v>
      </c>
      <c r="F33" s="64">
        <f t="shared" si="5"/>
        <v>-4.7080979284369114E-2</v>
      </c>
      <c r="H33" s="72"/>
      <c r="I33" s="20"/>
      <c r="J33" s="24"/>
    </row>
    <row r="34" spans="1:13">
      <c r="A34" s="69">
        <v>926</v>
      </c>
      <c r="B34" s="76" t="s">
        <v>33</v>
      </c>
      <c r="C34" s="77">
        <v>489</v>
      </c>
      <c r="D34" s="77">
        <v>498</v>
      </c>
      <c r="E34" s="60">
        <f t="shared" si="4"/>
        <v>-9</v>
      </c>
      <c r="F34" s="64">
        <f t="shared" si="5"/>
        <v>-1.8072289156626505E-2</v>
      </c>
      <c r="H34" s="72"/>
      <c r="I34" s="20"/>
      <c r="J34" s="24"/>
    </row>
    <row r="35" spans="1:13" s="66" customFormat="1">
      <c r="A35" s="69">
        <v>535</v>
      </c>
      <c r="B35" s="76" t="s">
        <v>244</v>
      </c>
      <c r="C35" s="77">
        <v>456</v>
      </c>
      <c r="D35" s="77">
        <v>350</v>
      </c>
      <c r="E35" s="60">
        <f t="shared" si="4"/>
        <v>106</v>
      </c>
      <c r="F35" s="64">
        <f t="shared" si="5"/>
        <v>0.30285714285714288</v>
      </c>
      <c r="G35" s="71"/>
      <c r="H35" s="72"/>
      <c r="I35" s="20"/>
      <c r="J35" s="24"/>
      <c r="M35" s="60"/>
    </row>
    <row r="36" spans="1:13" s="66" customFormat="1">
      <c r="A36" s="69">
        <v>21</v>
      </c>
      <c r="B36" s="76" t="s">
        <v>202</v>
      </c>
      <c r="C36" s="77">
        <v>455</v>
      </c>
      <c r="D36" s="77">
        <v>349</v>
      </c>
      <c r="E36" s="60">
        <f t="shared" si="4"/>
        <v>106</v>
      </c>
      <c r="F36" s="64">
        <f t="shared" si="5"/>
        <v>0.30372492836676218</v>
      </c>
      <c r="G36" s="71"/>
      <c r="H36" s="72"/>
      <c r="I36" s="20"/>
      <c r="J36" s="24"/>
      <c r="M36" s="60"/>
    </row>
    <row r="37" spans="1:13" s="66" customFormat="1">
      <c r="A37" s="69">
        <v>206</v>
      </c>
      <c r="B37" s="76" t="s">
        <v>21</v>
      </c>
      <c r="C37" s="77">
        <v>454</v>
      </c>
      <c r="D37" s="77">
        <v>478</v>
      </c>
      <c r="E37" s="60">
        <f t="shared" si="4"/>
        <v>-24</v>
      </c>
      <c r="F37" s="64">
        <f t="shared" si="5"/>
        <v>-5.0209205020920501E-2</v>
      </c>
      <c r="G37" s="71"/>
      <c r="H37" s="72"/>
      <c r="I37" s="20"/>
      <c r="J37" s="24"/>
      <c r="M37" s="60"/>
    </row>
    <row r="38" spans="1:13" s="66" customFormat="1">
      <c r="A38" s="69">
        <v>302</v>
      </c>
      <c r="B38" s="76" t="s">
        <v>167</v>
      </c>
      <c r="C38" s="77">
        <v>451</v>
      </c>
      <c r="D38" s="77">
        <v>529</v>
      </c>
      <c r="E38" s="60">
        <f t="shared" si="4"/>
        <v>-78</v>
      </c>
      <c r="F38" s="64">
        <f t="shared" si="5"/>
        <v>-0.14744801512287334</v>
      </c>
      <c r="G38" s="71"/>
      <c r="H38" s="72"/>
      <c r="I38" s="20"/>
      <c r="J38" s="24"/>
      <c r="M38" s="60"/>
    </row>
    <row r="39" spans="1:13" s="66" customFormat="1">
      <c r="A39" s="69">
        <v>332</v>
      </c>
      <c r="B39" s="76" t="s">
        <v>214</v>
      </c>
      <c r="C39" s="77">
        <v>450</v>
      </c>
      <c r="D39" s="77">
        <v>446</v>
      </c>
      <c r="E39" s="60">
        <f t="shared" si="4"/>
        <v>4</v>
      </c>
      <c r="F39" s="64">
        <f t="shared" si="5"/>
        <v>8.9686098654708519E-3</v>
      </c>
      <c r="G39" s="71"/>
      <c r="H39" s="72"/>
      <c r="I39" s="20"/>
      <c r="J39" s="24"/>
      <c r="M39" s="60"/>
    </row>
    <row r="40" spans="1:13" s="66" customFormat="1">
      <c r="A40" s="69">
        <v>305</v>
      </c>
      <c r="B40" s="76" t="s">
        <v>163</v>
      </c>
      <c r="C40" s="77">
        <v>439</v>
      </c>
      <c r="D40" s="77">
        <v>481</v>
      </c>
      <c r="E40" s="60">
        <f t="shared" si="4"/>
        <v>-42</v>
      </c>
      <c r="F40" s="64">
        <f t="shared" si="5"/>
        <v>-8.7318087318087323E-2</v>
      </c>
      <c r="G40" s="71"/>
      <c r="H40" s="72"/>
      <c r="I40" s="20"/>
      <c r="J40" s="24"/>
      <c r="M40" s="60"/>
    </row>
    <row r="41" spans="1:13" s="66" customFormat="1">
      <c r="A41" s="69">
        <v>102</v>
      </c>
      <c r="B41" s="76" t="s">
        <v>140</v>
      </c>
      <c r="C41" s="77">
        <v>416</v>
      </c>
      <c r="D41" s="77">
        <v>360</v>
      </c>
      <c r="E41" s="60">
        <f t="shared" si="4"/>
        <v>56</v>
      </c>
      <c r="F41" s="64">
        <f t="shared" si="5"/>
        <v>0.15555555555555556</v>
      </c>
      <c r="G41" s="71"/>
      <c r="H41" s="72"/>
      <c r="I41" s="20"/>
      <c r="J41" s="24"/>
      <c r="M41" s="60"/>
    </row>
    <row r="42" spans="1:13" s="66" customFormat="1">
      <c r="A42" s="69">
        <v>935</v>
      </c>
      <c r="B42" s="76" t="s">
        <v>277</v>
      </c>
      <c r="C42" s="77">
        <v>396</v>
      </c>
      <c r="D42" s="77">
        <v>444</v>
      </c>
      <c r="E42" s="60">
        <f t="shared" si="4"/>
        <v>-48</v>
      </c>
      <c r="F42" s="64">
        <f t="shared" si="5"/>
        <v>-0.10810810810810811</v>
      </c>
      <c r="G42" s="71"/>
      <c r="H42" s="72"/>
      <c r="I42" s="20"/>
      <c r="J42" s="24"/>
      <c r="M42" s="60"/>
    </row>
    <row r="43" spans="1:13" s="66" customFormat="1">
      <c r="A43" s="69">
        <v>215</v>
      </c>
      <c r="B43" s="76" t="s">
        <v>209</v>
      </c>
      <c r="C43" s="77">
        <v>395</v>
      </c>
      <c r="D43" s="77">
        <v>379</v>
      </c>
      <c r="E43" s="60">
        <f t="shared" si="4"/>
        <v>16</v>
      </c>
      <c r="F43" s="64">
        <f t="shared" si="5"/>
        <v>4.221635883905013E-2</v>
      </c>
      <c r="G43" s="71"/>
      <c r="H43" s="72"/>
      <c r="I43" s="20"/>
      <c r="J43" s="24"/>
      <c r="M43" s="60"/>
    </row>
    <row r="44" spans="1:13" s="66" customFormat="1">
      <c r="A44" s="69">
        <v>922</v>
      </c>
      <c r="B44" s="76" t="s">
        <v>262</v>
      </c>
      <c r="C44" s="77">
        <v>381</v>
      </c>
      <c r="D44" s="77">
        <v>312</v>
      </c>
      <c r="E44" s="60">
        <f t="shared" si="4"/>
        <v>69</v>
      </c>
      <c r="F44" s="64">
        <f t="shared" si="5"/>
        <v>0.22115384615384615</v>
      </c>
      <c r="G44" s="71"/>
      <c r="H44" s="72"/>
      <c r="I44" s="20"/>
      <c r="J44" s="24"/>
      <c r="M44" s="60"/>
    </row>
    <row r="45" spans="1:13" s="66" customFormat="1">
      <c r="A45" s="69">
        <v>121</v>
      </c>
      <c r="B45" s="76" t="s">
        <v>13</v>
      </c>
      <c r="C45" s="77">
        <v>379</v>
      </c>
      <c r="D45" s="77">
        <v>479</v>
      </c>
      <c r="E45" s="60">
        <f t="shared" si="4"/>
        <v>-100</v>
      </c>
      <c r="F45" s="64">
        <f t="shared" si="5"/>
        <v>-0.20876826722338204</v>
      </c>
      <c r="G45" s="71"/>
      <c r="H45" s="72"/>
      <c r="I45" s="20"/>
      <c r="J45" s="24"/>
      <c r="M45" s="60"/>
    </row>
    <row r="46" spans="1:13" s="66" customFormat="1">
      <c r="A46" s="69">
        <v>216</v>
      </c>
      <c r="B46" s="76" t="s">
        <v>203</v>
      </c>
      <c r="C46" s="77">
        <v>368</v>
      </c>
      <c r="D46" s="77">
        <v>347</v>
      </c>
      <c r="E46" s="60">
        <f t="shared" si="4"/>
        <v>21</v>
      </c>
      <c r="F46" s="64">
        <f t="shared" si="5"/>
        <v>6.0518731988472622E-2</v>
      </c>
      <c r="G46" s="71"/>
      <c r="H46" s="72"/>
      <c r="I46" s="20"/>
      <c r="J46" s="24"/>
      <c r="M46" s="60"/>
    </row>
    <row r="47" spans="1:13" s="66" customFormat="1">
      <c r="A47" s="69">
        <v>815</v>
      </c>
      <c r="B47" s="76" t="s">
        <v>133</v>
      </c>
      <c r="C47" s="77">
        <v>368</v>
      </c>
      <c r="D47" s="77">
        <v>370</v>
      </c>
      <c r="E47" s="60">
        <f t="shared" si="4"/>
        <v>-2</v>
      </c>
      <c r="F47" s="64">
        <f t="shared" si="5"/>
        <v>-5.4054054054054057E-3</v>
      </c>
      <c r="G47" s="71"/>
      <c r="H47" s="72"/>
      <c r="I47" s="20"/>
      <c r="J47" s="24"/>
      <c r="M47" s="60"/>
    </row>
    <row r="48" spans="1:13" s="66" customFormat="1">
      <c r="A48" s="69">
        <v>802</v>
      </c>
      <c r="B48" s="76" t="s">
        <v>40</v>
      </c>
      <c r="C48" s="77">
        <v>367</v>
      </c>
      <c r="D48" s="77">
        <v>323</v>
      </c>
      <c r="E48" s="60">
        <f t="shared" si="4"/>
        <v>44</v>
      </c>
      <c r="F48" s="64">
        <f t="shared" si="5"/>
        <v>0.13622291021671826</v>
      </c>
      <c r="G48" s="71"/>
      <c r="H48" s="72"/>
      <c r="I48" s="20"/>
      <c r="J48" s="24"/>
      <c r="M48" s="60"/>
    </row>
    <row r="49" spans="1:13" s="66" customFormat="1">
      <c r="A49" s="69">
        <v>214</v>
      </c>
      <c r="B49" s="76" t="s">
        <v>206</v>
      </c>
      <c r="C49" s="77">
        <v>367</v>
      </c>
      <c r="D49" s="77">
        <v>346</v>
      </c>
      <c r="E49" s="60">
        <f t="shared" si="4"/>
        <v>21</v>
      </c>
      <c r="F49" s="64">
        <f t="shared" si="5"/>
        <v>6.0693641618497107E-2</v>
      </c>
      <c r="G49" s="71"/>
      <c r="H49" s="72"/>
      <c r="I49" s="20"/>
      <c r="J49" s="24"/>
      <c r="M49" s="60"/>
    </row>
    <row r="50" spans="1:13" s="66" customFormat="1">
      <c r="A50" s="69">
        <v>820</v>
      </c>
      <c r="B50" s="76" t="s">
        <v>31</v>
      </c>
      <c r="C50" s="77">
        <v>367</v>
      </c>
      <c r="D50" s="77">
        <v>359</v>
      </c>
      <c r="E50" s="60">
        <f t="shared" si="4"/>
        <v>8</v>
      </c>
      <c r="F50" s="64">
        <f t="shared" si="5"/>
        <v>2.2284122562674095E-2</v>
      </c>
      <c r="G50" s="71"/>
      <c r="H50" s="72"/>
      <c r="I50" s="20"/>
      <c r="J50" s="24"/>
      <c r="M50" s="60"/>
    </row>
    <row r="51" spans="1:13" s="66" customFormat="1">
      <c r="A51" s="69">
        <v>819</v>
      </c>
      <c r="B51" s="76" t="s">
        <v>26</v>
      </c>
      <c r="C51" s="77">
        <v>351</v>
      </c>
      <c r="D51" s="77">
        <v>416</v>
      </c>
      <c r="E51" s="60">
        <f t="shared" si="4"/>
        <v>-65</v>
      </c>
      <c r="F51" s="64">
        <f t="shared" si="5"/>
        <v>-0.15625</v>
      </c>
      <c r="G51" s="71"/>
      <c r="H51" s="72"/>
      <c r="I51" s="20"/>
      <c r="J51" s="24"/>
      <c r="M51" s="60"/>
    </row>
    <row r="52" spans="1:13" s="66" customFormat="1">
      <c r="A52" s="69">
        <v>625</v>
      </c>
      <c r="B52" s="76" t="s">
        <v>19</v>
      </c>
      <c r="C52" s="77">
        <v>346</v>
      </c>
      <c r="D52" s="77">
        <v>353</v>
      </c>
      <c r="E52" s="60">
        <f t="shared" si="4"/>
        <v>-7</v>
      </c>
      <c r="F52" s="64">
        <f t="shared" si="5"/>
        <v>-1.9830028328611898E-2</v>
      </c>
      <c r="G52" s="71"/>
      <c r="H52" s="72"/>
      <c r="I52" s="20"/>
      <c r="J52" s="24"/>
      <c r="M52" s="60"/>
    </row>
    <row r="53" spans="1:13" s="66" customFormat="1">
      <c r="A53" s="69">
        <v>213</v>
      </c>
      <c r="B53" s="76" t="s">
        <v>66</v>
      </c>
      <c r="C53" s="77">
        <v>333</v>
      </c>
      <c r="D53" s="77">
        <v>505</v>
      </c>
      <c r="E53" s="60">
        <f t="shared" si="4"/>
        <v>-172</v>
      </c>
      <c r="F53" s="64">
        <f t="shared" si="5"/>
        <v>-0.34059405940594062</v>
      </c>
      <c r="G53" s="71"/>
      <c r="H53" s="72"/>
      <c r="I53" s="20"/>
      <c r="J53" s="24"/>
      <c r="M53" s="60"/>
    </row>
    <row r="54" spans="1:13" s="66" customFormat="1">
      <c r="A54" s="69">
        <v>679</v>
      </c>
      <c r="B54" s="76" t="s">
        <v>215</v>
      </c>
      <c r="C54" s="77">
        <v>333</v>
      </c>
      <c r="D54" s="77">
        <v>333</v>
      </c>
      <c r="E54" s="60">
        <f t="shared" si="4"/>
        <v>0</v>
      </c>
      <c r="F54" s="64">
        <f t="shared" si="5"/>
        <v>0</v>
      </c>
      <c r="G54" s="71"/>
      <c r="H54" s="72"/>
      <c r="I54" s="20"/>
      <c r="J54" s="24"/>
      <c r="M54" s="60"/>
    </row>
    <row r="55" spans="1:13" s="66" customFormat="1">
      <c r="A55" s="69">
        <v>901</v>
      </c>
      <c r="B55" s="76" t="s">
        <v>24</v>
      </c>
      <c r="C55" s="77">
        <v>330</v>
      </c>
      <c r="D55" s="77">
        <v>306</v>
      </c>
      <c r="E55" s="60">
        <f t="shared" si="4"/>
        <v>24</v>
      </c>
      <c r="F55" s="64">
        <f t="shared" si="5"/>
        <v>7.8431372549019607E-2</v>
      </c>
      <c r="G55" s="71"/>
      <c r="H55" s="72"/>
      <c r="I55" s="20"/>
      <c r="J55" s="24"/>
      <c r="M55" s="60"/>
    </row>
    <row r="56" spans="1:13" s="66" customFormat="1">
      <c r="A56" s="69">
        <v>722</v>
      </c>
      <c r="B56" s="76" t="s">
        <v>27</v>
      </c>
      <c r="C56" s="77">
        <v>312</v>
      </c>
      <c r="D56" s="77">
        <v>364</v>
      </c>
      <c r="E56" s="60">
        <f t="shared" si="4"/>
        <v>-52</v>
      </c>
      <c r="F56" s="64">
        <f t="shared" si="5"/>
        <v>-0.14285714285714285</v>
      </c>
      <c r="G56" s="71"/>
      <c r="H56" s="72"/>
      <c r="I56" s="20"/>
      <c r="J56" s="24"/>
      <c r="M56" s="60"/>
    </row>
    <row r="57" spans="1:13" s="66" customFormat="1">
      <c r="A57" s="69">
        <v>229</v>
      </c>
      <c r="B57" s="76" t="s">
        <v>64</v>
      </c>
      <c r="C57" s="77">
        <v>308</v>
      </c>
      <c r="D57" s="77">
        <v>372</v>
      </c>
      <c r="E57" s="60">
        <f t="shared" si="4"/>
        <v>-64</v>
      </c>
      <c r="F57" s="64">
        <f t="shared" si="5"/>
        <v>-0.17204301075268819</v>
      </c>
      <c r="G57" s="71"/>
      <c r="H57" s="72"/>
      <c r="I57" s="20"/>
      <c r="J57" s="24"/>
      <c r="M57" s="60"/>
    </row>
    <row r="58" spans="1:13" s="66" customFormat="1">
      <c r="A58" s="69">
        <v>327</v>
      </c>
      <c r="B58" s="76" t="s">
        <v>17</v>
      </c>
      <c r="C58" s="77">
        <v>307</v>
      </c>
      <c r="D58" s="77">
        <v>323</v>
      </c>
      <c r="E58" s="60">
        <f t="shared" si="4"/>
        <v>-16</v>
      </c>
      <c r="F58" s="64">
        <f t="shared" si="5"/>
        <v>-4.9535603715170282E-2</v>
      </c>
      <c r="G58" s="71"/>
      <c r="H58" s="72"/>
      <c r="I58" s="20"/>
      <c r="J58" s="24"/>
      <c r="M58" s="60"/>
    </row>
    <row r="59" spans="1:13" s="66" customFormat="1">
      <c r="A59" s="69">
        <v>223</v>
      </c>
      <c r="B59" s="76" t="s">
        <v>50</v>
      </c>
      <c r="C59" s="77">
        <v>303</v>
      </c>
      <c r="D59" s="77">
        <v>359</v>
      </c>
      <c r="E59" s="60">
        <f t="shared" si="4"/>
        <v>-56</v>
      </c>
      <c r="F59" s="64">
        <f t="shared" si="5"/>
        <v>-0.15598885793871867</v>
      </c>
      <c r="G59" s="71"/>
      <c r="H59" s="72"/>
      <c r="I59" s="20"/>
      <c r="J59" s="24"/>
      <c r="M59" s="60"/>
    </row>
    <row r="60" spans="1:13" s="66" customFormat="1">
      <c r="A60" s="69">
        <v>817</v>
      </c>
      <c r="B60" s="76" t="s">
        <v>179</v>
      </c>
      <c r="C60" s="77">
        <v>288</v>
      </c>
      <c r="D60" s="77">
        <v>213</v>
      </c>
      <c r="E60" s="60">
        <f t="shared" si="4"/>
        <v>75</v>
      </c>
      <c r="F60" s="64">
        <f t="shared" si="5"/>
        <v>0.352112676056338</v>
      </c>
      <c r="G60" s="71"/>
      <c r="H60" s="72"/>
      <c r="I60" s="20"/>
      <c r="J60" s="24"/>
      <c r="M60" s="60"/>
    </row>
    <row r="61" spans="1:13" s="66" customFormat="1">
      <c r="A61" s="69">
        <v>936</v>
      </c>
      <c r="B61" s="76" t="s">
        <v>28</v>
      </c>
      <c r="C61" s="77">
        <v>288</v>
      </c>
      <c r="D61" s="77">
        <v>294</v>
      </c>
      <c r="E61" s="60">
        <f t="shared" si="4"/>
        <v>-6</v>
      </c>
      <c r="F61" s="64">
        <f t="shared" si="5"/>
        <v>-2.0408163265306121E-2</v>
      </c>
      <c r="G61" s="71"/>
      <c r="H61" s="72"/>
      <c r="I61" s="20"/>
      <c r="J61" s="24"/>
      <c r="M61" s="60"/>
    </row>
    <row r="62" spans="1:13" s="66" customFormat="1">
      <c r="A62" s="69">
        <v>612</v>
      </c>
      <c r="B62" s="76" t="s">
        <v>30</v>
      </c>
      <c r="C62" s="77">
        <v>281</v>
      </c>
      <c r="D62" s="77">
        <v>221</v>
      </c>
      <c r="E62" s="60">
        <f t="shared" si="4"/>
        <v>60</v>
      </c>
      <c r="F62" s="64">
        <f t="shared" si="5"/>
        <v>0.27149321266968324</v>
      </c>
      <c r="G62" s="71"/>
      <c r="H62" s="72"/>
      <c r="I62" s="20"/>
      <c r="J62" s="24"/>
      <c r="M62" s="60"/>
    </row>
    <row r="63" spans="1:13" s="66" customFormat="1">
      <c r="A63" s="69">
        <v>255</v>
      </c>
      <c r="B63" s="76" t="s">
        <v>127</v>
      </c>
      <c r="C63" s="77">
        <v>280</v>
      </c>
      <c r="D63" s="77">
        <v>258</v>
      </c>
      <c r="E63" s="60">
        <f t="shared" si="4"/>
        <v>22</v>
      </c>
      <c r="F63" s="64">
        <f t="shared" si="5"/>
        <v>8.5271317829457363E-2</v>
      </c>
      <c r="G63" s="71"/>
      <c r="H63" s="72"/>
      <c r="I63" s="20"/>
      <c r="J63" s="24"/>
      <c r="M63" s="60"/>
    </row>
    <row r="64" spans="1:13" s="66" customFormat="1">
      <c r="A64" s="69">
        <v>408</v>
      </c>
      <c r="B64" s="76" t="s">
        <v>218</v>
      </c>
      <c r="C64" s="77">
        <v>276</v>
      </c>
      <c r="D64" s="77">
        <v>217</v>
      </c>
      <c r="E64" s="60">
        <f t="shared" si="4"/>
        <v>59</v>
      </c>
      <c r="F64" s="64">
        <f t="shared" si="5"/>
        <v>0.27188940092165897</v>
      </c>
      <c r="G64" s="71"/>
      <c r="H64" s="72"/>
      <c r="I64" s="20"/>
      <c r="J64" s="24"/>
      <c r="M64" s="60"/>
    </row>
    <row r="65" spans="1:13" s="66" customFormat="1">
      <c r="A65" s="69">
        <v>509</v>
      </c>
      <c r="B65" s="76" t="s">
        <v>170</v>
      </c>
      <c r="C65" s="77">
        <v>263</v>
      </c>
      <c r="D65" s="77">
        <v>207</v>
      </c>
      <c r="E65" s="60">
        <f t="shared" si="4"/>
        <v>56</v>
      </c>
      <c r="F65" s="64">
        <f t="shared" si="5"/>
        <v>0.27053140096618356</v>
      </c>
      <c r="G65" s="71"/>
      <c r="H65" s="72"/>
      <c r="I65" s="20"/>
      <c r="J65" s="24"/>
      <c r="M65" s="60"/>
    </row>
    <row r="66" spans="1:13" s="66" customFormat="1">
      <c r="A66" s="69">
        <v>329</v>
      </c>
      <c r="B66" s="76" t="s">
        <v>43</v>
      </c>
      <c r="C66" s="77">
        <v>257</v>
      </c>
      <c r="D66" s="77">
        <v>197</v>
      </c>
      <c r="E66" s="60">
        <f t="shared" si="4"/>
        <v>60</v>
      </c>
      <c r="F66" s="64">
        <f t="shared" si="5"/>
        <v>0.30456852791878175</v>
      </c>
      <c r="G66" s="71"/>
      <c r="H66" s="72"/>
      <c r="I66" s="20"/>
      <c r="J66" s="24"/>
      <c r="M66" s="60"/>
    </row>
    <row r="67" spans="1:13" s="66" customFormat="1">
      <c r="A67" s="69">
        <v>534</v>
      </c>
      <c r="B67" s="76" t="s">
        <v>155</v>
      </c>
      <c r="C67" s="77">
        <v>256</v>
      </c>
      <c r="D67" s="77">
        <v>207</v>
      </c>
      <c r="E67" s="60">
        <f t="shared" si="4"/>
        <v>49</v>
      </c>
      <c r="F67" s="64">
        <f t="shared" si="5"/>
        <v>0.23671497584541062</v>
      </c>
      <c r="G67" s="71"/>
      <c r="H67" s="72"/>
      <c r="I67" s="20"/>
      <c r="J67" s="24"/>
      <c r="M67" s="60"/>
    </row>
    <row r="68" spans="1:13" s="66" customFormat="1">
      <c r="A68" s="69">
        <v>525</v>
      </c>
      <c r="B68" s="76" t="s">
        <v>196</v>
      </c>
      <c r="C68" s="77">
        <v>249</v>
      </c>
      <c r="D68" s="77">
        <v>274</v>
      </c>
      <c r="E68" s="60">
        <f t="shared" si="4"/>
        <v>-25</v>
      </c>
      <c r="F68" s="64">
        <f t="shared" si="5"/>
        <v>-9.1240875912408759E-2</v>
      </c>
      <c r="G68" s="71"/>
      <c r="H68" s="72"/>
      <c r="I68" s="20"/>
      <c r="J68" s="24"/>
      <c r="M68" s="60"/>
    </row>
    <row r="69" spans="1:13" s="66" customFormat="1">
      <c r="A69" s="69">
        <v>331</v>
      </c>
      <c r="B69" s="76" t="s">
        <v>152</v>
      </c>
      <c r="C69" s="77">
        <v>246</v>
      </c>
      <c r="D69" s="77">
        <v>288</v>
      </c>
      <c r="E69" s="60">
        <f t="shared" si="4"/>
        <v>-42</v>
      </c>
      <c r="F69" s="64">
        <f t="shared" si="5"/>
        <v>-0.14583333333333334</v>
      </c>
      <c r="G69" s="71"/>
      <c r="H69" s="72"/>
      <c r="I69" s="20"/>
      <c r="J69" s="24"/>
      <c r="M69" s="60"/>
    </row>
    <row r="70" spans="1:13" s="66" customFormat="1">
      <c r="A70" s="69">
        <v>678</v>
      </c>
      <c r="B70" s="76" t="s">
        <v>23</v>
      </c>
      <c r="C70" s="77">
        <v>243</v>
      </c>
      <c r="D70" s="77">
        <v>156</v>
      </c>
      <c r="E70" s="60">
        <f t="shared" si="4"/>
        <v>87</v>
      </c>
      <c r="F70" s="64">
        <f t="shared" si="5"/>
        <v>0.55769230769230771</v>
      </c>
      <c r="G70" s="71"/>
      <c r="H70" s="72"/>
      <c r="I70" s="20"/>
      <c r="J70" s="24"/>
      <c r="M70" s="60"/>
    </row>
    <row r="71" spans="1:13" s="66" customFormat="1">
      <c r="A71" s="69">
        <v>218</v>
      </c>
      <c r="B71" s="76" t="s">
        <v>42</v>
      </c>
      <c r="C71" s="77">
        <v>241</v>
      </c>
      <c r="D71" s="77">
        <v>187</v>
      </c>
      <c r="E71" s="60">
        <f t="shared" si="4"/>
        <v>54</v>
      </c>
      <c r="F71" s="64">
        <f t="shared" si="5"/>
        <v>0.28877005347593582</v>
      </c>
      <c r="G71" s="71"/>
      <c r="H71" s="72"/>
      <c r="I71" s="20"/>
      <c r="J71" s="24"/>
      <c r="M71" s="60"/>
    </row>
    <row r="72" spans="1:13" s="66" customFormat="1">
      <c r="A72" s="69">
        <v>642</v>
      </c>
      <c r="B72" s="76" t="s">
        <v>16</v>
      </c>
      <c r="C72" s="77">
        <v>241</v>
      </c>
      <c r="D72" s="77">
        <v>256</v>
      </c>
      <c r="E72" s="60">
        <f t="shared" si="4"/>
        <v>-15</v>
      </c>
      <c r="F72" s="64">
        <f t="shared" si="5"/>
        <v>-5.859375E-2</v>
      </c>
      <c r="G72" s="71"/>
      <c r="H72" s="72"/>
      <c r="I72" s="20"/>
      <c r="J72" s="24"/>
      <c r="M72" s="60"/>
    </row>
    <row r="73" spans="1:13" s="66" customFormat="1">
      <c r="A73" s="69">
        <v>934</v>
      </c>
      <c r="B73" s="76" t="s">
        <v>25</v>
      </c>
      <c r="C73" s="77">
        <v>241</v>
      </c>
      <c r="D73" s="77">
        <v>307</v>
      </c>
      <c r="E73" s="60">
        <f t="shared" si="4"/>
        <v>-66</v>
      </c>
      <c r="F73" s="64">
        <f t="shared" si="5"/>
        <v>-0.21498371335504887</v>
      </c>
      <c r="G73" s="71"/>
      <c r="H73" s="72"/>
      <c r="I73" s="20"/>
      <c r="J73" s="24"/>
      <c r="M73" s="60"/>
    </row>
    <row r="74" spans="1:13" s="66" customFormat="1">
      <c r="A74" s="69">
        <v>723</v>
      </c>
      <c r="B74" s="76" t="s">
        <v>39</v>
      </c>
      <c r="C74" s="77">
        <v>238</v>
      </c>
      <c r="D74" s="77">
        <v>232</v>
      </c>
      <c r="E74" s="60">
        <f t="shared" si="4"/>
        <v>6</v>
      </c>
      <c r="F74" s="64">
        <f t="shared" si="5"/>
        <v>2.5862068965517241E-2</v>
      </c>
      <c r="G74" s="71"/>
      <c r="H74" s="72"/>
      <c r="I74" s="20"/>
      <c r="J74" s="24"/>
      <c r="M74" s="60"/>
    </row>
    <row r="75" spans="1:13" s="66" customFormat="1">
      <c r="A75" s="69">
        <v>540</v>
      </c>
      <c r="B75" s="76" t="s">
        <v>185</v>
      </c>
      <c r="C75" s="77">
        <v>227</v>
      </c>
      <c r="D75" s="77">
        <v>191</v>
      </c>
      <c r="E75" s="60">
        <f t="shared" si="4"/>
        <v>36</v>
      </c>
      <c r="F75" s="64">
        <f t="shared" si="5"/>
        <v>0.18848167539267016</v>
      </c>
      <c r="G75" s="71"/>
      <c r="H75" s="72"/>
      <c r="I75" s="20"/>
      <c r="J75" s="24"/>
      <c r="M75" s="60"/>
    </row>
    <row r="76" spans="1:13" s="66" customFormat="1">
      <c r="A76" s="69">
        <v>307</v>
      </c>
      <c r="B76" s="76" t="s">
        <v>154</v>
      </c>
      <c r="C76" s="77">
        <v>224</v>
      </c>
      <c r="D76" s="77">
        <v>244</v>
      </c>
      <c r="E76" s="60">
        <f t="shared" si="4"/>
        <v>-20</v>
      </c>
      <c r="F76" s="64">
        <f t="shared" si="5"/>
        <v>-8.1967213114754092E-2</v>
      </c>
      <c r="G76" s="71"/>
      <c r="H76" s="72"/>
      <c r="I76" s="20"/>
      <c r="J76" s="24"/>
      <c r="M76" s="60"/>
    </row>
    <row r="77" spans="1:13" s="66" customFormat="1">
      <c r="A77" s="69">
        <v>816</v>
      </c>
      <c r="B77" s="76" t="s">
        <v>186</v>
      </c>
      <c r="C77" s="77">
        <v>224</v>
      </c>
      <c r="D77" s="77">
        <v>230</v>
      </c>
      <c r="E77" s="60">
        <f t="shared" si="4"/>
        <v>-6</v>
      </c>
      <c r="F77" s="64">
        <f t="shared" si="5"/>
        <v>-2.6086956521739129E-2</v>
      </c>
      <c r="G77" s="71"/>
      <c r="H77" s="72"/>
      <c r="I77" s="20"/>
      <c r="J77" s="24"/>
      <c r="M77" s="60"/>
    </row>
    <row r="78" spans="1:13" s="66" customFormat="1">
      <c r="A78" s="69">
        <v>513</v>
      </c>
      <c r="B78" s="76" t="s">
        <v>41</v>
      </c>
      <c r="C78" s="77">
        <v>223</v>
      </c>
      <c r="D78" s="77">
        <v>243</v>
      </c>
      <c r="E78" s="60">
        <f t="shared" si="4"/>
        <v>-20</v>
      </c>
      <c r="F78" s="64">
        <f t="shared" si="5"/>
        <v>-8.2304526748971193E-2</v>
      </c>
      <c r="G78" s="71"/>
      <c r="H78" s="72"/>
      <c r="I78" s="20"/>
      <c r="J78" s="24"/>
      <c r="M78" s="60"/>
    </row>
    <row r="79" spans="1:13" s="66" customFormat="1">
      <c r="A79" s="69">
        <v>507</v>
      </c>
      <c r="B79" s="76" t="s">
        <v>184</v>
      </c>
      <c r="C79" s="77">
        <v>218</v>
      </c>
      <c r="D79" s="77">
        <v>191</v>
      </c>
      <c r="E79" s="60">
        <f t="shared" si="4"/>
        <v>27</v>
      </c>
      <c r="F79" s="64">
        <f t="shared" si="5"/>
        <v>0.14136125654450263</v>
      </c>
      <c r="G79" s="71"/>
      <c r="H79" s="72"/>
      <c r="I79" s="20"/>
      <c r="J79" s="24"/>
      <c r="M79" s="60"/>
    </row>
    <row r="80" spans="1:13" s="66" customFormat="1">
      <c r="A80" s="69">
        <v>403</v>
      </c>
      <c r="B80" s="76" t="s">
        <v>74</v>
      </c>
      <c r="C80" s="77">
        <v>198</v>
      </c>
      <c r="D80" s="77">
        <v>253</v>
      </c>
      <c r="E80" s="60">
        <f t="shared" si="4"/>
        <v>-55</v>
      </c>
      <c r="F80" s="64">
        <f t="shared" si="5"/>
        <v>-0.21739130434782608</v>
      </c>
      <c r="G80" s="71"/>
      <c r="H80" s="72"/>
      <c r="I80" s="20"/>
      <c r="J80" s="24"/>
      <c r="M80" s="60"/>
    </row>
    <row r="81" spans="1:13" s="66" customFormat="1">
      <c r="A81" s="69">
        <v>538</v>
      </c>
      <c r="B81" s="76" t="s">
        <v>38</v>
      </c>
      <c r="C81" s="77">
        <v>196</v>
      </c>
      <c r="D81" s="77">
        <v>177</v>
      </c>
      <c r="E81" s="60">
        <f t="shared" si="4"/>
        <v>19</v>
      </c>
      <c r="F81" s="64">
        <f t="shared" si="5"/>
        <v>0.10734463276836158</v>
      </c>
      <c r="G81" s="71"/>
      <c r="H81" s="72"/>
      <c r="I81" s="20"/>
      <c r="J81" s="24"/>
      <c r="M81" s="60"/>
    </row>
    <row r="82" spans="1:13" s="66" customFormat="1">
      <c r="A82" s="69">
        <v>735</v>
      </c>
      <c r="B82" s="76" t="s">
        <v>84</v>
      </c>
      <c r="C82" s="77">
        <v>190</v>
      </c>
      <c r="D82" s="77">
        <v>231</v>
      </c>
      <c r="E82" s="60">
        <f t="shared" si="4"/>
        <v>-41</v>
      </c>
      <c r="F82" s="64">
        <f t="shared" si="5"/>
        <v>-0.1774891774891775</v>
      </c>
      <c r="G82" s="71"/>
      <c r="H82" s="72"/>
      <c r="I82" s="20"/>
      <c r="J82" s="24"/>
      <c r="M82" s="60"/>
    </row>
    <row r="83" spans="1:13" s="66" customFormat="1">
      <c r="A83" s="69">
        <v>105</v>
      </c>
      <c r="B83" s="76" t="s">
        <v>175</v>
      </c>
      <c r="C83" s="77">
        <v>188</v>
      </c>
      <c r="D83" s="77">
        <v>174</v>
      </c>
      <c r="E83" s="60">
        <f t="shared" si="4"/>
        <v>14</v>
      </c>
      <c r="F83" s="64">
        <f t="shared" si="5"/>
        <v>8.0459770114942528E-2</v>
      </c>
      <c r="G83" s="71"/>
      <c r="H83" s="72"/>
      <c r="I83" s="20"/>
      <c r="J83" s="24"/>
      <c r="M83" s="60"/>
    </row>
    <row r="84" spans="1:13" s="66" customFormat="1">
      <c r="A84" s="69">
        <v>724</v>
      </c>
      <c r="B84" s="76" t="s">
        <v>37</v>
      </c>
      <c r="C84" s="77">
        <v>188</v>
      </c>
      <c r="D84" s="77">
        <v>172</v>
      </c>
      <c r="E84" s="60">
        <f t="shared" si="4"/>
        <v>16</v>
      </c>
      <c r="F84" s="64">
        <f t="shared" si="5"/>
        <v>9.3023255813953487E-2</v>
      </c>
      <c r="G84" s="71"/>
      <c r="H84" s="72"/>
      <c r="I84" s="20"/>
      <c r="J84" s="24"/>
      <c r="M84" s="60"/>
    </row>
    <row r="85" spans="1:13" s="66" customFormat="1">
      <c r="A85" s="69">
        <v>143</v>
      </c>
      <c r="B85" s="76" t="s">
        <v>176</v>
      </c>
      <c r="C85" s="77">
        <v>172</v>
      </c>
      <c r="D85" s="77">
        <v>179</v>
      </c>
      <c r="E85" s="60">
        <f t="shared" si="4"/>
        <v>-7</v>
      </c>
      <c r="F85" s="64">
        <f t="shared" si="5"/>
        <v>-3.9106145251396648E-2</v>
      </c>
      <c r="G85" s="71"/>
      <c r="H85" s="72"/>
      <c r="I85" s="20"/>
      <c r="J85" s="24"/>
      <c r="M85" s="60"/>
    </row>
    <row r="86" spans="1:13" s="66" customFormat="1">
      <c r="A86" s="69">
        <v>654</v>
      </c>
      <c r="B86" s="76" t="s">
        <v>212</v>
      </c>
      <c r="C86" s="77">
        <v>164</v>
      </c>
      <c r="D86" s="77">
        <v>203</v>
      </c>
      <c r="E86" s="60">
        <f t="shared" si="4"/>
        <v>-39</v>
      </c>
      <c r="F86" s="64">
        <f t="shared" si="5"/>
        <v>-0.19211822660098521</v>
      </c>
      <c r="G86" s="71"/>
      <c r="H86" s="72"/>
      <c r="I86" s="20"/>
      <c r="J86" s="24"/>
      <c r="M86" s="60"/>
    </row>
    <row r="87" spans="1:13" s="66" customFormat="1">
      <c r="A87" s="69">
        <v>109</v>
      </c>
      <c r="B87" s="76" t="s">
        <v>204</v>
      </c>
      <c r="C87" s="77">
        <v>163</v>
      </c>
      <c r="D87" s="77">
        <v>177</v>
      </c>
      <c r="E87" s="60">
        <f t="shared" si="4"/>
        <v>-14</v>
      </c>
      <c r="F87" s="64">
        <f t="shared" si="5"/>
        <v>-7.909604519774012E-2</v>
      </c>
      <c r="G87" s="71"/>
      <c r="H87" s="72"/>
      <c r="I87" s="20"/>
      <c r="J87" s="24"/>
      <c r="M87" s="60"/>
    </row>
    <row r="88" spans="1:13" s="66" customFormat="1">
      <c r="A88" s="69">
        <v>9</v>
      </c>
      <c r="B88" s="76" t="s">
        <v>89</v>
      </c>
      <c r="C88" s="77">
        <v>163</v>
      </c>
      <c r="D88" s="77">
        <v>151</v>
      </c>
      <c r="E88" s="60">
        <f t="shared" si="4"/>
        <v>12</v>
      </c>
      <c r="F88" s="64">
        <f t="shared" si="5"/>
        <v>7.9470198675496692E-2</v>
      </c>
      <c r="G88" s="71"/>
      <c r="H88" s="72"/>
      <c r="I88" s="20"/>
      <c r="J88" s="24"/>
      <c r="M88" s="60"/>
    </row>
    <row r="89" spans="1:13" s="66" customFormat="1">
      <c r="A89" s="69">
        <v>3</v>
      </c>
      <c r="B89" s="76" t="s">
        <v>135</v>
      </c>
      <c r="C89" s="77">
        <v>160</v>
      </c>
      <c r="D89" s="77">
        <v>83</v>
      </c>
      <c r="E89" s="60">
        <f t="shared" si="4"/>
        <v>77</v>
      </c>
      <c r="F89" s="64">
        <f t="shared" si="5"/>
        <v>0.92771084337349397</v>
      </c>
      <c r="G89" s="71"/>
      <c r="H89" s="72"/>
      <c r="I89" s="20"/>
      <c r="J89" s="24"/>
      <c r="M89" s="60"/>
    </row>
    <row r="90" spans="1:13" s="66" customFormat="1">
      <c r="A90" s="69">
        <v>938</v>
      </c>
      <c r="B90" s="76" t="s">
        <v>263</v>
      </c>
      <c r="C90" s="77">
        <v>160</v>
      </c>
      <c r="D90" s="77">
        <v>196</v>
      </c>
      <c r="E90" s="60">
        <f t="shared" ref="E90:E153" si="6">C90-D90</f>
        <v>-36</v>
      </c>
      <c r="F90" s="64">
        <f t="shared" ref="F90:F153" si="7">E90/D90</f>
        <v>-0.18367346938775511</v>
      </c>
      <c r="G90" s="71"/>
      <c r="H90" s="72"/>
      <c r="I90" s="20"/>
      <c r="J90" s="24"/>
      <c r="M90" s="60"/>
    </row>
    <row r="91" spans="1:13" s="66" customFormat="1">
      <c r="A91" s="69">
        <v>232</v>
      </c>
      <c r="B91" s="76" t="s">
        <v>231</v>
      </c>
      <c r="C91" s="77">
        <v>159</v>
      </c>
      <c r="D91" s="77">
        <v>120</v>
      </c>
      <c r="E91" s="60">
        <f t="shared" si="6"/>
        <v>39</v>
      </c>
      <c r="F91" s="64">
        <f t="shared" si="7"/>
        <v>0.32500000000000001</v>
      </c>
      <c r="G91" s="71"/>
      <c r="H91" s="72"/>
      <c r="I91" s="20"/>
      <c r="J91" s="24"/>
      <c r="M91" s="60"/>
    </row>
    <row r="92" spans="1:13" s="66" customFormat="1">
      <c r="A92" s="69">
        <v>519</v>
      </c>
      <c r="B92" s="76" t="s">
        <v>29</v>
      </c>
      <c r="C92" s="77">
        <v>157</v>
      </c>
      <c r="D92" s="77">
        <v>127</v>
      </c>
      <c r="E92" s="60">
        <f t="shared" si="6"/>
        <v>30</v>
      </c>
      <c r="F92" s="64">
        <f t="shared" si="7"/>
        <v>0.23622047244094488</v>
      </c>
      <c r="G92" s="71"/>
      <c r="H92" s="72"/>
      <c r="I92" s="20"/>
      <c r="J92" s="24"/>
      <c r="M92" s="60"/>
    </row>
    <row r="93" spans="1:13" s="66" customFormat="1">
      <c r="A93" s="69">
        <v>409</v>
      </c>
      <c r="B93" s="76" t="s">
        <v>35</v>
      </c>
      <c r="C93" s="77">
        <v>155</v>
      </c>
      <c r="D93" s="77">
        <v>138</v>
      </c>
      <c r="E93" s="60">
        <f t="shared" si="6"/>
        <v>17</v>
      </c>
      <c r="F93" s="64">
        <f t="shared" si="7"/>
        <v>0.12318840579710146</v>
      </c>
      <c r="G93" s="71"/>
      <c r="H93" s="72"/>
      <c r="I93" s="20"/>
      <c r="J93" s="24"/>
      <c r="M93" s="60"/>
    </row>
    <row r="94" spans="1:13" s="66" customFormat="1">
      <c r="A94" s="69">
        <v>148</v>
      </c>
      <c r="B94" s="76" t="s">
        <v>116</v>
      </c>
      <c r="C94" s="77">
        <v>151</v>
      </c>
      <c r="D94" s="77">
        <v>137</v>
      </c>
      <c r="E94" s="60">
        <f t="shared" si="6"/>
        <v>14</v>
      </c>
      <c r="F94" s="64">
        <f t="shared" si="7"/>
        <v>0.10218978102189781</v>
      </c>
      <c r="G94" s="71"/>
      <c r="H94" s="72"/>
      <c r="I94" s="20"/>
      <c r="J94" s="24"/>
      <c r="M94" s="60"/>
    </row>
    <row r="95" spans="1:13" s="66" customFormat="1">
      <c r="A95" s="69">
        <v>712</v>
      </c>
      <c r="B95" s="76" t="s">
        <v>216</v>
      </c>
      <c r="C95" s="77">
        <v>150</v>
      </c>
      <c r="D95" s="77">
        <v>223</v>
      </c>
      <c r="E95" s="60">
        <f t="shared" si="6"/>
        <v>-73</v>
      </c>
      <c r="F95" s="64">
        <f t="shared" si="7"/>
        <v>-0.3273542600896861</v>
      </c>
      <c r="G95" s="71"/>
      <c r="H95" s="72"/>
      <c r="I95" s="20"/>
      <c r="J95" s="24"/>
      <c r="M95" s="60"/>
    </row>
    <row r="96" spans="1:13" s="66" customFormat="1">
      <c r="A96" s="69">
        <v>937</v>
      </c>
      <c r="B96" s="76" t="s">
        <v>61</v>
      </c>
      <c r="C96" s="77">
        <v>149</v>
      </c>
      <c r="D96" s="77">
        <v>128</v>
      </c>
      <c r="E96" s="60">
        <f t="shared" si="6"/>
        <v>21</v>
      </c>
      <c r="F96" s="64">
        <f t="shared" si="7"/>
        <v>0.1640625</v>
      </c>
      <c r="G96" s="71"/>
      <c r="H96" s="72"/>
      <c r="I96" s="20"/>
      <c r="J96" s="24"/>
      <c r="M96" s="60"/>
    </row>
    <row r="97" spans="1:13" s="66" customFormat="1">
      <c r="A97" s="69">
        <v>198</v>
      </c>
      <c r="B97" s="76" t="s">
        <v>221</v>
      </c>
      <c r="C97" s="77">
        <v>145</v>
      </c>
      <c r="D97" s="77">
        <v>99</v>
      </c>
      <c r="E97" s="60">
        <f t="shared" si="6"/>
        <v>46</v>
      </c>
      <c r="F97" s="64">
        <f t="shared" si="7"/>
        <v>0.46464646464646464</v>
      </c>
      <c r="G97" s="71"/>
      <c r="H97" s="72"/>
      <c r="I97" s="20"/>
      <c r="J97" s="24"/>
      <c r="M97" s="60"/>
    </row>
    <row r="98" spans="1:13" s="66" customFormat="1">
      <c r="A98" s="69">
        <v>217</v>
      </c>
      <c r="B98" s="76" t="s">
        <v>187</v>
      </c>
      <c r="C98" s="77">
        <v>141</v>
      </c>
      <c r="D98" s="77">
        <v>101</v>
      </c>
      <c r="E98" s="60">
        <f t="shared" si="6"/>
        <v>40</v>
      </c>
      <c r="F98" s="64">
        <f t="shared" si="7"/>
        <v>0.39603960396039606</v>
      </c>
      <c r="G98" s="71"/>
      <c r="H98" s="72"/>
      <c r="I98" s="20"/>
      <c r="J98" s="24"/>
      <c r="M98" s="60"/>
    </row>
    <row r="99" spans="1:13" s="66" customFormat="1">
      <c r="A99" s="69">
        <v>904</v>
      </c>
      <c r="B99" s="76" t="s">
        <v>200</v>
      </c>
      <c r="C99" s="77">
        <v>138</v>
      </c>
      <c r="D99" s="77">
        <v>124</v>
      </c>
      <c r="E99" s="60">
        <f t="shared" si="6"/>
        <v>14</v>
      </c>
      <c r="F99" s="64">
        <f t="shared" si="7"/>
        <v>0.11290322580645161</v>
      </c>
      <c r="G99" s="71"/>
      <c r="H99" s="72"/>
      <c r="I99" s="20"/>
      <c r="J99" s="24"/>
      <c r="M99" s="60"/>
    </row>
    <row r="100" spans="1:13" s="66" customFormat="1">
      <c r="A100" s="69">
        <v>728</v>
      </c>
      <c r="B100" s="76" t="s">
        <v>147</v>
      </c>
      <c r="C100" s="77">
        <v>138</v>
      </c>
      <c r="D100" s="77">
        <v>136</v>
      </c>
      <c r="E100" s="60">
        <f t="shared" si="6"/>
        <v>2</v>
      </c>
      <c r="F100" s="64">
        <f t="shared" si="7"/>
        <v>1.4705882352941176E-2</v>
      </c>
      <c r="G100" s="71"/>
      <c r="H100" s="72"/>
      <c r="I100" s="20"/>
      <c r="J100" s="24"/>
      <c r="M100" s="60"/>
    </row>
    <row r="101" spans="1:13" s="66" customFormat="1">
      <c r="A101" s="69">
        <v>138</v>
      </c>
      <c r="B101" s="76" t="s">
        <v>160</v>
      </c>
      <c r="C101" s="77">
        <v>138</v>
      </c>
      <c r="D101" s="77">
        <v>111</v>
      </c>
      <c r="E101" s="60">
        <f t="shared" si="6"/>
        <v>27</v>
      </c>
      <c r="F101" s="64">
        <f t="shared" si="7"/>
        <v>0.24324324324324326</v>
      </c>
      <c r="G101" s="71"/>
      <c r="H101" s="72"/>
      <c r="I101" s="20"/>
      <c r="J101" s="24"/>
      <c r="M101" s="60"/>
    </row>
    <row r="102" spans="1:13" s="66" customFormat="1">
      <c r="A102" s="69">
        <v>311</v>
      </c>
      <c r="B102" s="76" t="s">
        <v>222</v>
      </c>
      <c r="C102" s="77">
        <v>138</v>
      </c>
      <c r="D102" s="77">
        <v>74</v>
      </c>
      <c r="E102" s="60">
        <f t="shared" si="6"/>
        <v>64</v>
      </c>
      <c r="F102" s="64">
        <f t="shared" si="7"/>
        <v>0.86486486486486491</v>
      </c>
      <c r="G102" s="71"/>
      <c r="H102" s="72"/>
      <c r="I102" s="20"/>
      <c r="J102" s="24"/>
      <c r="M102" s="60"/>
    </row>
    <row r="103" spans="1:13" s="66" customFormat="1">
      <c r="A103" s="69">
        <v>526</v>
      </c>
      <c r="B103" s="76" t="s">
        <v>177</v>
      </c>
      <c r="C103" s="77">
        <v>136</v>
      </c>
      <c r="D103" s="77">
        <v>126</v>
      </c>
      <c r="E103" s="60">
        <f t="shared" si="6"/>
        <v>10</v>
      </c>
      <c r="F103" s="64">
        <f t="shared" si="7"/>
        <v>7.9365079365079361E-2</v>
      </c>
      <c r="G103" s="71"/>
      <c r="H103" s="72"/>
      <c r="I103" s="20"/>
      <c r="J103" s="24"/>
      <c r="M103" s="60"/>
    </row>
    <row r="104" spans="1:13" s="66" customFormat="1">
      <c r="A104" s="69">
        <v>226</v>
      </c>
      <c r="B104" s="76" t="s">
        <v>124</v>
      </c>
      <c r="C104" s="77">
        <v>135</v>
      </c>
      <c r="D104" s="77">
        <v>141</v>
      </c>
      <c r="E104" s="60">
        <f t="shared" si="6"/>
        <v>-6</v>
      </c>
      <c r="F104" s="64">
        <f t="shared" si="7"/>
        <v>-4.2553191489361701E-2</v>
      </c>
      <c r="G104" s="71"/>
      <c r="H104" s="72"/>
      <c r="I104" s="20"/>
      <c r="J104" s="24"/>
      <c r="M104" s="60"/>
    </row>
    <row r="105" spans="1:13" s="66" customFormat="1">
      <c r="A105" s="69">
        <v>243</v>
      </c>
      <c r="B105" s="76" t="s">
        <v>44</v>
      </c>
      <c r="C105" s="77">
        <v>135</v>
      </c>
      <c r="D105" s="77">
        <v>142</v>
      </c>
      <c r="E105" s="60">
        <f t="shared" si="6"/>
        <v>-7</v>
      </c>
      <c r="F105" s="64">
        <f t="shared" si="7"/>
        <v>-4.9295774647887321E-2</v>
      </c>
      <c r="G105" s="71"/>
      <c r="H105" s="72"/>
      <c r="I105" s="20"/>
      <c r="J105" s="24"/>
      <c r="M105" s="60"/>
    </row>
    <row r="106" spans="1:13" s="66" customFormat="1">
      <c r="A106" s="69">
        <v>663</v>
      </c>
      <c r="B106" s="76" t="s">
        <v>45</v>
      </c>
      <c r="C106" s="77">
        <v>134</v>
      </c>
      <c r="D106" s="77">
        <f>101+4</f>
        <v>105</v>
      </c>
      <c r="E106" s="60">
        <f t="shared" si="6"/>
        <v>29</v>
      </c>
      <c r="F106" s="64">
        <f t="shared" si="7"/>
        <v>0.27619047619047621</v>
      </c>
      <c r="G106" s="71"/>
      <c r="H106" s="72"/>
      <c r="I106" s="20"/>
      <c r="J106" s="24"/>
      <c r="M106" s="60"/>
    </row>
    <row r="107" spans="1:13" s="66" customFormat="1">
      <c r="A107" s="69">
        <v>104</v>
      </c>
      <c r="B107" s="76" t="s">
        <v>220</v>
      </c>
      <c r="C107" s="77">
        <v>133</v>
      </c>
      <c r="D107" s="77">
        <v>137</v>
      </c>
      <c r="E107" s="60">
        <f t="shared" si="6"/>
        <v>-4</v>
      </c>
      <c r="F107" s="64">
        <f t="shared" si="7"/>
        <v>-2.9197080291970802E-2</v>
      </c>
      <c r="G107" s="71"/>
      <c r="H107" s="72"/>
      <c r="I107" s="20"/>
      <c r="J107" s="24"/>
      <c r="M107" s="60"/>
    </row>
    <row r="108" spans="1:13" s="66" customFormat="1">
      <c r="A108" s="69">
        <v>211</v>
      </c>
      <c r="B108" s="76" t="s">
        <v>217</v>
      </c>
      <c r="C108" s="77">
        <v>133</v>
      </c>
      <c r="D108" s="77">
        <v>175</v>
      </c>
      <c r="E108" s="60">
        <f t="shared" si="6"/>
        <v>-42</v>
      </c>
      <c r="F108" s="64">
        <f t="shared" si="7"/>
        <v>-0.24</v>
      </c>
      <c r="G108" s="71"/>
      <c r="H108" s="72"/>
      <c r="I108" s="20"/>
      <c r="J108" s="24"/>
      <c r="M108" s="60"/>
    </row>
    <row r="109" spans="1:13" s="66" customFormat="1">
      <c r="A109" s="69">
        <v>236</v>
      </c>
      <c r="B109" s="76" t="s">
        <v>195</v>
      </c>
      <c r="C109" s="77">
        <v>131</v>
      </c>
      <c r="D109" s="77">
        <v>85</v>
      </c>
      <c r="E109" s="60">
        <f t="shared" si="6"/>
        <v>46</v>
      </c>
      <c r="F109" s="64">
        <f t="shared" si="7"/>
        <v>0.54117647058823526</v>
      </c>
      <c r="G109" s="71"/>
      <c r="H109" s="72"/>
      <c r="I109" s="20"/>
      <c r="J109" s="24"/>
      <c r="M109" s="60"/>
    </row>
    <row r="110" spans="1:13" s="66" customFormat="1">
      <c r="A110" s="69">
        <v>931</v>
      </c>
      <c r="B110" s="76" t="s">
        <v>114</v>
      </c>
      <c r="C110" s="77">
        <v>131</v>
      </c>
      <c r="D110" s="77">
        <v>151</v>
      </c>
      <c r="E110" s="60">
        <f t="shared" si="6"/>
        <v>-20</v>
      </c>
      <c r="F110" s="64">
        <f t="shared" si="7"/>
        <v>-0.13245033112582782</v>
      </c>
      <c r="G110" s="71"/>
      <c r="H110" s="72"/>
      <c r="I110" s="20"/>
      <c r="J110" s="24"/>
      <c r="M110" s="60"/>
    </row>
    <row r="111" spans="1:13" s="66" customFormat="1">
      <c r="A111" s="69">
        <v>919</v>
      </c>
      <c r="B111" s="76" t="s">
        <v>191</v>
      </c>
      <c r="C111" s="77">
        <v>129</v>
      </c>
      <c r="D111" s="77">
        <v>175</v>
      </c>
      <c r="E111" s="60">
        <f t="shared" si="6"/>
        <v>-46</v>
      </c>
      <c r="F111" s="64">
        <f t="shared" si="7"/>
        <v>-0.26285714285714284</v>
      </c>
      <c r="G111" s="71"/>
      <c r="H111" s="72"/>
      <c r="I111" s="20"/>
      <c r="J111" s="24"/>
      <c r="M111" s="60"/>
    </row>
    <row r="112" spans="1:13" s="66" customFormat="1">
      <c r="A112" s="69">
        <v>718</v>
      </c>
      <c r="B112" s="76" t="s">
        <v>118</v>
      </c>
      <c r="C112" s="77">
        <v>124</v>
      </c>
      <c r="D112" s="77">
        <v>107</v>
      </c>
      <c r="E112" s="60">
        <f t="shared" si="6"/>
        <v>17</v>
      </c>
      <c r="F112" s="64">
        <f t="shared" si="7"/>
        <v>0.15887850467289719</v>
      </c>
      <c r="G112" s="71"/>
      <c r="H112" s="72"/>
      <c r="I112" s="20"/>
      <c r="J112" s="24"/>
      <c r="M112" s="60"/>
    </row>
    <row r="113" spans="1:13" s="66" customFormat="1">
      <c r="A113" s="69">
        <v>322</v>
      </c>
      <c r="B113" s="76" t="s">
        <v>234</v>
      </c>
      <c r="C113" s="77">
        <v>124</v>
      </c>
      <c r="D113" s="77">
        <v>151</v>
      </c>
      <c r="E113" s="60">
        <f t="shared" si="6"/>
        <v>-27</v>
      </c>
      <c r="F113" s="64">
        <f t="shared" si="7"/>
        <v>-0.17880794701986755</v>
      </c>
      <c r="G113" s="71"/>
      <c r="H113" s="72"/>
      <c r="I113" s="20"/>
      <c r="J113" s="24"/>
      <c r="M113" s="60"/>
    </row>
    <row r="114" spans="1:13" s="66" customFormat="1">
      <c r="A114" s="69">
        <v>940</v>
      </c>
      <c r="B114" s="76" t="s">
        <v>264</v>
      </c>
      <c r="C114" s="77">
        <v>123</v>
      </c>
      <c r="D114" s="77">
        <v>110</v>
      </c>
      <c r="E114" s="60">
        <f t="shared" si="6"/>
        <v>13</v>
      </c>
      <c r="F114" s="64">
        <f t="shared" si="7"/>
        <v>0.11818181818181818</v>
      </c>
      <c r="G114" s="71"/>
      <c r="H114" s="72"/>
      <c r="I114" s="20"/>
      <c r="J114" s="24"/>
      <c r="M114" s="60"/>
    </row>
    <row r="115" spans="1:13" s="66" customFormat="1">
      <c r="A115" s="69">
        <v>17</v>
      </c>
      <c r="B115" s="76" t="s">
        <v>313</v>
      </c>
      <c r="C115" s="77">
        <v>122</v>
      </c>
      <c r="D115" s="77">
        <f>110+2</f>
        <v>112</v>
      </c>
      <c r="E115" s="60">
        <f t="shared" si="6"/>
        <v>10</v>
      </c>
      <c r="F115" s="64">
        <f t="shared" si="7"/>
        <v>8.9285714285714288E-2</v>
      </c>
      <c r="G115" s="71"/>
      <c r="H115" s="72"/>
      <c r="I115" s="20"/>
      <c r="J115" s="24"/>
      <c r="M115" s="60"/>
    </row>
    <row r="116" spans="1:13" s="66" customFormat="1">
      <c r="A116" s="69">
        <v>205</v>
      </c>
      <c r="B116" s="76" t="s">
        <v>81</v>
      </c>
      <c r="C116" s="77">
        <v>117</v>
      </c>
      <c r="D116" s="77">
        <v>95</v>
      </c>
      <c r="E116" s="60">
        <f t="shared" si="6"/>
        <v>22</v>
      </c>
      <c r="F116" s="64">
        <f t="shared" si="7"/>
        <v>0.23157894736842105</v>
      </c>
      <c r="G116" s="71"/>
      <c r="H116" s="72"/>
      <c r="I116" s="20"/>
      <c r="J116" s="24"/>
      <c r="M116" s="60"/>
    </row>
    <row r="117" spans="1:13" s="66" customFormat="1">
      <c r="A117" s="69">
        <v>7</v>
      </c>
      <c r="B117" s="76" t="s">
        <v>192</v>
      </c>
      <c r="C117" s="77">
        <v>117</v>
      </c>
      <c r="D117" s="77">
        <v>108</v>
      </c>
      <c r="E117" s="60">
        <f t="shared" si="6"/>
        <v>9</v>
      </c>
      <c r="F117" s="64">
        <f t="shared" si="7"/>
        <v>8.3333333333333329E-2</v>
      </c>
      <c r="G117" s="71"/>
      <c r="H117" s="72"/>
      <c r="I117" s="20"/>
      <c r="J117" s="24"/>
      <c r="M117" s="60"/>
    </row>
    <row r="118" spans="1:13" s="66" customFormat="1">
      <c r="A118" s="69">
        <v>502</v>
      </c>
      <c r="B118" s="76" t="s">
        <v>211</v>
      </c>
      <c r="C118" s="77">
        <v>116</v>
      </c>
      <c r="D118" s="77">
        <v>145</v>
      </c>
      <c r="E118" s="60">
        <f t="shared" si="6"/>
        <v>-29</v>
      </c>
      <c r="F118" s="64">
        <f t="shared" si="7"/>
        <v>-0.2</v>
      </c>
      <c r="G118" s="71"/>
      <c r="H118" s="72"/>
      <c r="I118" s="20"/>
      <c r="J118" s="24"/>
      <c r="M118" s="60"/>
    </row>
    <row r="119" spans="1:13" s="66" customFormat="1">
      <c r="A119" s="69">
        <v>910</v>
      </c>
      <c r="B119" s="76" t="s">
        <v>190</v>
      </c>
      <c r="C119" s="77">
        <v>115</v>
      </c>
      <c r="D119" s="77">
        <v>158</v>
      </c>
      <c r="E119" s="60">
        <f t="shared" si="6"/>
        <v>-43</v>
      </c>
      <c r="F119" s="64">
        <f t="shared" si="7"/>
        <v>-0.27215189873417722</v>
      </c>
      <c r="G119" s="71"/>
      <c r="H119" s="72"/>
      <c r="I119" s="20"/>
      <c r="J119" s="24"/>
      <c r="M119" s="60"/>
    </row>
    <row r="120" spans="1:13" s="66" customFormat="1">
      <c r="A120" s="69">
        <v>516</v>
      </c>
      <c r="B120" s="76" t="s">
        <v>54</v>
      </c>
      <c r="C120" s="77">
        <v>113</v>
      </c>
      <c r="D120" s="77">
        <v>171</v>
      </c>
      <c r="E120" s="60">
        <f t="shared" si="6"/>
        <v>-58</v>
      </c>
      <c r="F120" s="64">
        <f t="shared" si="7"/>
        <v>-0.33918128654970758</v>
      </c>
      <c r="G120" s="71"/>
      <c r="H120" s="72"/>
      <c r="I120" s="20"/>
      <c r="J120" s="24"/>
      <c r="M120" s="60"/>
    </row>
    <row r="121" spans="1:13" s="66" customFormat="1">
      <c r="A121" s="69">
        <v>941</v>
      </c>
      <c r="B121" s="76" t="s">
        <v>278</v>
      </c>
      <c r="C121" s="77">
        <v>112</v>
      </c>
      <c r="D121" s="77">
        <v>111</v>
      </c>
      <c r="E121" s="60">
        <f t="shared" si="6"/>
        <v>1</v>
      </c>
      <c r="F121" s="64">
        <f t="shared" si="7"/>
        <v>9.0090090090090089E-3</v>
      </c>
      <c r="G121" s="71"/>
      <c r="H121" s="72"/>
      <c r="I121" s="20"/>
      <c r="J121" s="24"/>
      <c r="M121" s="60"/>
    </row>
    <row r="122" spans="1:13" s="66" customFormat="1">
      <c r="A122" s="69">
        <v>932</v>
      </c>
      <c r="B122" s="76" t="s">
        <v>276</v>
      </c>
      <c r="C122" s="77">
        <v>109</v>
      </c>
      <c r="D122" s="77">
        <v>117</v>
      </c>
      <c r="E122" s="60">
        <f t="shared" si="6"/>
        <v>-8</v>
      </c>
      <c r="F122" s="64">
        <f t="shared" si="7"/>
        <v>-6.8376068376068383E-2</v>
      </c>
      <c r="G122" s="71"/>
      <c r="H122" s="72"/>
      <c r="I122" s="20"/>
      <c r="J122" s="24"/>
      <c r="M122" s="60"/>
    </row>
    <row r="123" spans="1:13" s="66" customFormat="1">
      <c r="A123" s="69">
        <v>233</v>
      </c>
      <c r="B123" s="76" t="s">
        <v>232</v>
      </c>
      <c r="C123" s="77">
        <v>108</v>
      </c>
      <c r="D123" s="77">
        <v>99</v>
      </c>
      <c r="E123" s="60">
        <f t="shared" si="6"/>
        <v>9</v>
      </c>
      <c r="F123" s="64">
        <f t="shared" si="7"/>
        <v>9.0909090909090912E-2</v>
      </c>
      <c r="G123" s="71"/>
      <c r="H123" s="72"/>
      <c r="I123" s="20"/>
      <c r="J123" s="24"/>
      <c r="M123" s="60"/>
    </row>
    <row r="124" spans="1:13" s="66" customFormat="1">
      <c r="A124" s="69">
        <v>921</v>
      </c>
      <c r="B124" s="76" t="s">
        <v>91</v>
      </c>
      <c r="C124" s="77">
        <v>107</v>
      </c>
      <c r="D124" s="77">
        <v>93</v>
      </c>
      <c r="E124" s="60">
        <f t="shared" si="6"/>
        <v>14</v>
      </c>
      <c r="F124" s="64">
        <f t="shared" si="7"/>
        <v>0.15053763440860216</v>
      </c>
      <c r="G124" s="71"/>
      <c r="H124" s="72"/>
      <c r="I124" s="20"/>
      <c r="J124" s="24"/>
      <c r="M124" s="60"/>
    </row>
    <row r="125" spans="1:13" s="66" customFormat="1">
      <c r="A125" s="69">
        <v>813</v>
      </c>
      <c r="B125" s="76" t="s">
        <v>330</v>
      </c>
      <c r="C125" s="77">
        <v>106</v>
      </c>
      <c r="D125" s="77">
        <v>147</v>
      </c>
      <c r="E125" s="60">
        <f t="shared" si="6"/>
        <v>-41</v>
      </c>
      <c r="F125" s="64">
        <f t="shared" si="7"/>
        <v>-0.27891156462585032</v>
      </c>
      <c r="G125" s="71"/>
      <c r="H125" s="72"/>
      <c r="I125" s="20"/>
      <c r="J125" s="24"/>
      <c r="M125" s="60"/>
    </row>
    <row r="126" spans="1:13" s="66" customFormat="1">
      <c r="A126" s="69">
        <v>110</v>
      </c>
      <c r="B126" s="76" t="s">
        <v>159</v>
      </c>
      <c r="C126" s="77">
        <v>104</v>
      </c>
      <c r="D126" s="77">
        <v>102</v>
      </c>
      <c r="E126" s="60">
        <f t="shared" si="6"/>
        <v>2</v>
      </c>
      <c r="F126" s="64">
        <f t="shared" si="7"/>
        <v>1.9607843137254902E-2</v>
      </c>
      <c r="G126" s="71"/>
      <c r="H126" s="72"/>
      <c r="I126" s="20"/>
      <c r="J126" s="24"/>
      <c r="M126" s="60"/>
    </row>
    <row r="127" spans="1:13" s="66" customFormat="1">
      <c r="A127" s="69">
        <v>320</v>
      </c>
      <c r="B127" s="76" t="s">
        <v>205</v>
      </c>
      <c r="C127" s="77">
        <v>104</v>
      </c>
      <c r="D127" s="77">
        <v>86</v>
      </c>
      <c r="E127" s="60">
        <f t="shared" si="6"/>
        <v>18</v>
      </c>
      <c r="F127" s="64">
        <f t="shared" si="7"/>
        <v>0.20930232558139536</v>
      </c>
      <c r="G127" s="71"/>
      <c r="H127" s="72"/>
      <c r="I127" s="20"/>
      <c r="J127" s="24"/>
      <c r="M127" s="60"/>
    </row>
    <row r="128" spans="1:13" s="66" customFormat="1">
      <c r="A128" s="69">
        <v>609</v>
      </c>
      <c r="B128" s="76" t="s">
        <v>171</v>
      </c>
      <c r="C128" s="77">
        <v>103</v>
      </c>
      <c r="D128" s="77">
        <v>119</v>
      </c>
      <c r="E128" s="60">
        <f t="shared" si="6"/>
        <v>-16</v>
      </c>
      <c r="F128" s="64">
        <f t="shared" si="7"/>
        <v>-0.13445378151260504</v>
      </c>
      <c r="G128" s="71"/>
      <c r="H128" s="72"/>
      <c r="I128" s="20"/>
      <c r="J128" s="24"/>
      <c r="M128" s="60"/>
    </row>
    <row r="129" spans="1:13" s="66" customFormat="1">
      <c r="A129" s="69">
        <v>732</v>
      </c>
      <c r="B129" s="76" t="s">
        <v>157</v>
      </c>
      <c r="C129" s="77">
        <v>98</v>
      </c>
      <c r="D129" s="77">
        <v>75</v>
      </c>
      <c r="E129" s="60">
        <f t="shared" si="6"/>
        <v>23</v>
      </c>
      <c r="F129" s="64">
        <f t="shared" si="7"/>
        <v>0.30666666666666664</v>
      </c>
      <c r="G129" s="71"/>
      <c r="H129" s="72"/>
      <c r="I129" s="20"/>
      <c r="J129" s="24"/>
      <c r="M129" s="60"/>
    </row>
    <row r="130" spans="1:13" s="66" customFormat="1">
      <c r="A130" s="69">
        <v>303</v>
      </c>
      <c r="B130" s="76" t="s">
        <v>201</v>
      </c>
      <c r="C130" s="77">
        <v>97</v>
      </c>
      <c r="D130" s="77">
        <v>136</v>
      </c>
      <c r="E130" s="60">
        <f t="shared" si="6"/>
        <v>-39</v>
      </c>
      <c r="F130" s="64">
        <f t="shared" si="7"/>
        <v>-0.28676470588235292</v>
      </c>
      <c r="G130" s="71"/>
      <c r="H130" s="72"/>
      <c r="I130" s="20"/>
      <c r="J130" s="24"/>
      <c r="M130" s="60"/>
    </row>
    <row r="131" spans="1:13" s="66" customFormat="1">
      <c r="A131" s="69">
        <v>505</v>
      </c>
      <c r="B131" s="76" t="s">
        <v>251</v>
      </c>
      <c r="C131" s="77">
        <v>96</v>
      </c>
      <c r="D131" s="77">
        <v>76</v>
      </c>
      <c r="E131" s="60">
        <f t="shared" si="6"/>
        <v>20</v>
      </c>
      <c r="F131" s="64">
        <f t="shared" si="7"/>
        <v>0.26315789473684209</v>
      </c>
      <c r="G131" s="71"/>
      <c r="H131" s="72"/>
      <c r="I131" s="20"/>
      <c r="J131" s="24"/>
      <c r="M131" s="60"/>
    </row>
    <row r="132" spans="1:13" s="66" customFormat="1">
      <c r="A132" s="69">
        <v>234</v>
      </c>
      <c r="B132" s="76" t="s">
        <v>233</v>
      </c>
      <c r="C132" s="77">
        <v>96</v>
      </c>
      <c r="D132" s="77">
        <v>110</v>
      </c>
      <c r="E132" s="60">
        <f t="shared" si="6"/>
        <v>-14</v>
      </c>
      <c r="F132" s="64">
        <f t="shared" si="7"/>
        <v>-0.12727272727272726</v>
      </c>
      <c r="G132" s="71"/>
      <c r="H132" s="72"/>
      <c r="I132" s="20"/>
      <c r="J132" s="24"/>
      <c r="M132" s="60"/>
    </row>
    <row r="133" spans="1:13" s="66" customFormat="1">
      <c r="A133" s="69">
        <v>201</v>
      </c>
      <c r="B133" s="76" t="s">
        <v>142</v>
      </c>
      <c r="C133" s="77">
        <v>95</v>
      </c>
      <c r="D133" s="77">
        <v>70</v>
      </c>
      <c r="E133" s="60">
        <f t="shared" si="6"/>
        <v>25</v>
      </c>
      <c r="F133" s="64">
        <f t="shared" si="7"/>
        <v>0.35714285714285715</v>
      </c>
      <c r="G133" s="71"/>
      <c r="H133" s="72"/>
      <c r="I133" s="20"/>
      <c r="J133" s="24"/>
      <c r="M133" s="60"/>
    </row>
    <row r="134" spans="1:13" s="66" customFormat="1">
      <c r="A134" s="69">
        <v>246</v>
      </c>
      <c r="B134" s="76" t="s">
        <v>69</v>
      </c>
      <c r="C134" s="77">
        <v>93</v>
      </c>
      <c r="D134" s="77">
        <v>84</v>
      </c>
      <c r="E134" s="60">
        <f t="shared" si="6"/>
        <v>9</v>
      </c>
      <c r="F134" s="64">
        <f t="shared" si="7"/>
        <v>0.10714285714285714</v>
      </c>
      <c r="G134" s="71"/>
      <c r="H134" s="72"/>
      <c r="I134" s="20"/>
      <c r="J134" s="24"/>
      <c r="M134" s="60"/>
    </row>
    <row r="135" spans="1:13" s="66" customFormat="1">
      <c r="A135" s="69">
        <v>8</v>
      </c>
      <c r="B135" s="76" t="s">
        <v>62</v>
      </c>
      <c r="C135" s="77">
        <v>88</v>
      </c>
      <c r="D135" s="77">
        <v>199</v>
      </c>
      <c r="E135" s="60">
        <f t="shared" si="6"/>
        <v>-111</v>
      </c>
      <c r="F135" s="64">
        <f t="shared" si="7"/>
        <v>-0.55778894472361806</v>
      </c>
      <c r="G135" s="71"/>
      <c r="H135" s="72"/>
      <c r="I135" s="20"/>
      <c r="J135" s="24"/>
      <c r="M135" s="60"/>
    </row>
    <row r="136" spans="1:13" s="66" customFormat="1">
      <c r="A136" s="69">
        <v>738</v>
      </c>
      <c r="B136" s="76" t="s">
        <v>148</v>
      </c>
      <c r="C136" s="77">
        <v>85</v>
      </c>
      <c r="D136" s="77">
        <v>80</v>
      </c>
      <c r="E136" s="60">
        <f t="shared" si="6"/>
        <v>5</v>
      </c>
      <c r="F136" s="64">
        <f t="shared" si="7"/>
        <v>6.25E-2</v>
      </c>
      <c r="G136" s="71"/>
      <c r="H136" s="72"/>
      <c r="I136" s="20"/>
      <c r="J136" s="24"/>
      <c r="M136" s="60"/>
    </row>
    <row r="137" spans="1:13" s="66" customFormat="1">
      <c r="A137" s="69">
        <v>503</v>
      </c>
      <c r="B137" s="76" t="s">
        <v>111</v>
      </c>
      <c r="C137" s="77">
        <v>83</v>
      </c>
      <c r="D137" s="77">
        <v>91</v>
      </c>
      <c r="E137" s="60">
        <f t="shared" si="6"/>
        <v>-8</v>
      </c>
      <c r="F137" s="64">
        <f t="shared" si="7"/>
        <v>-8.7912087912087919E-2</v>
      </c>
      <c r="G137" s="71"/>
      <c r="H137" s="72"/>
      <c r="I137" s="20"/>
      <c r="J137" s="24"/>
      <c r="M137" s="60"/>
    </row>
    <row r="138" spans="1:13" s="66" customFormat="1">
      <c r="A138" s="69">
        <v>321</v>
      </c>
      <c r="B138" s="76" t="s">
        <v>183</v>
      </c>
      <c r="C138" s="77">
        <v>81</v>
      </c>
      <c r="D138" s="77">
        <v>80</v>
      </c>
      <c r="E138" s="60">
        <f t="shared" si="6"/>
        <v>1</v>
      </c>
      <c r="F138" s="64">
        <f t="shared" si="7"/>
        <v>1.2500000000000001E-2</v>
      </c>
      <c r="G138" s="71"/>
      <c r="H138" s="72"/>
      <c r="I138" s="20"/>
      <c r="J138" s="24"/>
      <c r="M138" s="60"/>
    </row>
    <row r="139" spans="1:13" s="66" customFormat="1">
      <c r="A139" s="69">
        <v>208</v>
      </c>
      <c r="B139" s="76" t="s">
        <v>63</v>
      </c>
      <c r="C139" s="77">
        <v>78</v>
      </c>
      <c r="D139" s="77">
        <v>107</v>
      </c>
      <c r="E139" s="60">
        <f t="shared" si="6"/>
        <v>-29</v>
      </c>
      <c r="F139" s="64">
        <f t="shared" si="7"/>
        <v>-0.27102803738317754</v>
      </c>
      <c r="G139" s="71"/>
      <c r="H139" s="72"/>
      <c r="I139" s="20"/>
      <c r="J139" s="24"/>
      <c r="M139" s="60"/>
    </row>
    <row r="140" spans="1:13" s="66" customFormat="1">
      <c r="A140" s="69">
        <v>532</v>
      </c>
      <c r="B140" s="76" t="s">
        <v>80</v>
      </c>
      <c r="C140" s="77">
        <v>78</v>
      </c>
      <c r="D140" s="77">
        <v>57</v>
      </c>
      <c r="E140" s="60">
        <f t="shared" si="6"/>
        <v>21</v>
      </c>
      <c r="F140" s="64">
        <f t="shared" si="7"/>
        <v>0.36842105263157893</v>
      </c>
      <c r="G140" s="71"/>
      <c r="H140" s="72"/>
      <c r="I140" s="20"/>
      <c r="J140" s="24"/>
      <c r="M140" s="60"/>
    </row>
    <row r="141" spans="1:13" s="66" customFormat="1">
      <c r="A141" s="69">
        <v>239</v>
      </c>
      <c r="B141" s="76" t="s">
        <v>65</v>
      </c>
      <c r="C141" s="77">
        <v>78</v>
      </c>
      <c r="D141" s="77">
        <v>78</v>
      </c>
      <c r="E141" s="60">
        <f t="shared" si="6"/>
        <v>0</v>
      </c>
      <c r="F141" s="64">
        <f t="shared" si="7"/>
        <v>0</v>
      </c>
      <c r="G141" s="71"/>
      <c r="H141" s="72"/>
      <c r="I141" s="20"/>
      <c r="J141" s="24"/>
      <c r="M141" s="60"/>
    </row>
    <row r="142" spans="1:13" s="66" customFormat="1">
      <c r="A142" s="69">
        <v>529</v>
      </c>
      <c r="B142" s="76" t="s">
        <v>73</v>
      </c>
      <c r="C142" s="77">
        <v>78</v>
      </c>
      <c r="D142" s="77">
        <v>65</v>
      </c>
      <c r="E142" s="60">
        <f t="shared" si="6"/>
        <v>13</v>
      </c>
      <c r="F142" s="64">
        <f t="shared" si="7"/>
        <v>0.2</v>
      </c>
      <c r="G142" s="71"/>
      <c r="H142" s="72"/>
      <c r="I142" s="20"/>
      <c r="J142" s="24"/>
      <c r="M142" s="60"/>
    </row>
    <row r="143" spans="1:13" s="66" customFormat="1">
      <c r="A143" s="69">
        <v>402</v>
      </c>
      <c r="B143" s="76" t="s">
        <v>60</v>
      </c>
      <c r="C143" s="77">
        <v>74</v>
      </c>
      <c r="D143" s="77">
        <v>127</v>
      </c>
      <c r="E143" s="60">
        <f t="shared" si="6"/>
        <v>-53</v>
      </c>
      <c r="F143" s="64">
        <f t="shared" si="7"/>
        <v>-0.41732283464566927</v>
      </c>
      <c r="G143" s="71"/>
      <c r="H143" s="72"/>
      <c r="I143" s="20"/>
      <c r="J143" s="24"/>
      <c r="M143" s="60"/>
    </row>
    <row r="144" spans="1:13" s="66" customFormat="1">
      <c r="A144" s="69">
        <v>304</v>
      </c>
      <c r="B144" s="76" t="s">
        <v>101</v>
      </c>
      <c r="C144" s="77">
        <v>73</v>
      </c>
      <c r="D144" s="77">
        <v>61</v>
      </c>
      <c r="E144" s="60">
        <f t="shared" si="6"/>
        <v>12</v>
      </c>
      <c r="F144" s="64">
        <f t="shared" si="7"/>
        <v>0.19672131147540983</v>
      </c>
      <c r="G144" s="71"/>
      <c r="H144" s="72"/>
      <c r="I144" s="20"/>
      <c r="J144" s="24"/>
      <c r="M144" s="60"/>
    </row>
    <row r="145" spans="1:13" s="66" customFormat="1">
      <c r="A145" s="69">
        <v>533</v>
      </c>
      <c r="B145" s="76" t="s">
        <v>112</v>
      </c>
      <c r="C145" s="77">
        <v>73</v>
      </c>
      <c r="D145" s="77">
        <v>50</v>
      </c>
      <c r="E145" s="60">
        <f t="shared" si="6"/>
        <v>23</v>
      </c>
      <c r="F145" s="64">
        <f t="shared" si="7"/>
        <v>0.46</v>
      </c>
      <c r="G145" s="71"/>
      <c r="H145" s="72"/>
      <c r="I145" s="20"/>
      <c r="J145" s="24"/>
      <c r="M145" s="60"/>
    </row>
    <row r="146" spans="1:13" s="66" customFormat="1">
      <c r="A146" s="69">
        <v>709</v>
      </c>
      <c r="B146" s="76" t="s">
        <v>156</v>
      </c>
      <c r="C146" s="77">
        <v>71</v>
      </c>
      <c r="D146" s="77">
        <v>59</v>
      </c>
      <c r="E146" s="60">
        <f t="shared" si="6"/>
        <v>12</v>
      </c>
      <c r="F146" s="64">
        <f t="shared" si="7"/>
        <v>0.20338983050847459</v>
      </c>
      <c r="G146" s="71"/>
      <c r="H146" s="72"/>
      <c r="I146" s="20"/>
      <c r="J146" s="24"/>
      <c r="M146" s="60"/>
    </row>
    <row r="147" spans="1:13" s="66" customFormat="1">
      <c r="A147" s="69">
        <v>257</v>
      </c>
      <c r="B147" s="76" t="s">
        <v>271</v>
      </c>
      <c r="C147" s="77">
        <v>71</v>
      </c>
      <c r="D147" s="77">
        <v>74</v>
      </c>
      <c r="E147" s="60">
        <f t="shared" si="6"/>
        <v>-3</v>
      </c>
      <c r="F147" s="64">
        <f t="shared" si="7"/>
        <v>-4.0540540540540543E-2</v>
      </c>
      <c r="G147" s="71"/>
      <c r="H147" s="72"/>
      <c r="I147" s="20"/>
      <c r="J147" s="24"/>
      <c r="M147" s="60"/>
    </row>
    <row r="148" spans="1:13" s="66" customFormat="1">
      <c r="A148" s="69">
        <v>518</v>
      </c>
      <c r="B148" s="76" t="s">
        <v>82</v>
      </c>
      <c r="C148" s="77">
        <v>71</v>
      </c>
      <c r="D148" s="77">
        <v>56</v>
      </c>
      <c r="E148" s="60">
        <f t="shared" si="6"/>
        <v>15</v>
      </c>
      <c r="F148" s="64">
        <f t="shared" si="7"/>
        <v>0.26785714285714285</v>
      </c>
      <c r="G148" s="71"/>
      <c r="H148" s="72"/>
      <c r="I148" s="20"/>
      <c r="J148" s="24"/>
      <c r="M148" s="60"/>
    </row>
    <row r="149" spans="1:13" s="66" customFormat="1">
      <c r="A149" s="69">
        <v>916</v>
      </c>
      <c r="B149" s="76" t="s">
        <v>108</v>
      </c>
      <c r="C149" s="77">
        <v>70</v>
      </c>
      <c r="D149" s="77">
        <v>82</v>
      </c>
      <c r="E149" s="60">
        <f t="shared" si="6"/>
        <v>-12</v>
      </c>
      <c r="F149" s="64">
        <f t="shared" si="7"/>
        <v>-0.14634146341463414</v>
      </c>
      <c r="G149" s="71"/>
      <c r="H149" s="72"/>
      <c r="I149" s="20"/>
      <c r="J149" s="24"/>
      <c r="M149" s="60"/>
    </row>
    <row r="150" spans="1:13" s="66" customFormat="1">
      <c r="A150" s="69">
        <v>144</v>
      </c>
      <c r="B150" s="76" t="s">
        <v>92</v>
      </c>
      <c r="C150" s="77">
        <v>70</v>
      </c>
      <c r="D150" s="77">
        <v>59</v>
      </c>
      <c r="E150" s="60">
        <f t="shared" si="6"/>
        <v>11</v>
      </c>
      <c r="F150" s="64">
        <f t="shared" si="7"/>
        <v>0.1864406779661017</v>
      </c>
      <c r="G150" s="71"/>
      <c r="H150" s="72"/>
      <c r="I150" s="20"/>
      <c r="J150" s="24"/>
      <c r="M150" s="60"/>
    </row>
    <row r="151" spans="1:13" s="66" customFormat="1">
      <c r="A151" s="69">
        <v>116</v>
      </c>
      <c r="B151" s="76" t="s">
        <v>49</v>
      </c>
      <c r="C151" s="77">
        <v>69</v>
      </c>
      <c r="D151" s="77">
        <v>111</v>
      </c>
      <c r="E151" s="60">
        <f t="shared" si="6"/>
        <v>-42</v>
      </c>
      <c r="F151" s="64">
        <f t="shared" si="7"/>
        <v>-0.3783783783783784</v>
      </c>
      <c r="G151" s="71"/>
      <c r="H151" s="72"/>
      <c r="I151" s="20"/>
      <c r="J151" s="24"/>
      <c r="M151" s="60"/>
    </row>
    <row r="152" spans="1:13" s="66" customFormat="1">
      <c r="A152" s="69">
        <v>314</v>
      </c>
      <c r="B152" s="76" t="s">
        <v>164</v>
      </c>
      <c r="C152" s="77">
        <v>69</v>
      </c>
      <c r="D152" s="77">
        <v>34</v>
      </c>
      <c r="E152" s="60">
        <f t="shared" si="6"/>
        <v>35</v>
      </c>
      <c r="F152" s="64">
        <f t="shared" si="7"/>
        <v>1.0294117647058822</v>
      </c>
      <c r="G152" s="71"/>
      <c r="H152" s="72"/>
      <c r="I152" s="20"/>
      <c r="J152" s="24"/>
      <c r="M152" s="60"/>
    </row>
    <row r="153" spans="1:13" s="66" customFormat="1">
      <c r="A153" s="69">
        <v>197</v>
      </c>
      <c r="B153" s="76" t="s">
        <v>255</v>
      </c>
      <c r="C153" s="77">
        <v>68</v>
      </c>
      <c r="D153" s="77">
        <v>66</v>
      </c>
      <c r="E153" s="60">
        <f t="shared" si="6"/>
        <v>2</v>
      </c>
      <c r="F153" s="64">
        <f t="shared" si="7"/>
        <v>3.0303030303030304E-2</v>
      </c>
      <c r="G153" s="71"/>
      <c r="H153" s="72"/>
      <c r="I153" s="20"/>
      <c r="J153" s="24"/>
      <c r="M153" s="60"/>
    </row>
    <row r="154" spans="1:13" s="66" customFormat="1">
      <c r="A154" s="69">
        <v>903</v>
      </c>
      <c r="B154" s="76" t="s">
        <v>87</v>
      </c>
      <c r="C154" s="77">
        <v>68</v>
      </c>
      <c r="D154" s="77">
        <v>72</v>
      </c>
      <c r="E154" s="60">
        <f t="shared" ref="E154:E217" si="8">C154-D154</f>
        <v>-4</v>
      </c>
      <c r="F154" s="64">
        <f t="shared" ref="F154:F217" si="9">E154/D154</f>
        <v>-5.5555555555555552E-2</v>
      </c>
      <c r="G154" s="71"/>
      <c r="H154" s="72"/>
      <c r="I154" s="20"/>
      <c r="J154" s="24"/>
      <c r="M154" s="60"/>
    </row>
    <row r="155" spans="1:13" s="66" customFormat="1">
      <c r="A155" s="69">
        <v>301</v>
      </c>
      <c r="B155" s="76" t="s">
        <v>208</v>
      </c>
      <c r="C155" s="77">
        <v>66</v>
      </c>
      <c r="D155" s="77">
        <v>69</v>
      </c>
      <c r="E155" s="60">
        <f t="shared" si="8"/>
        <v>-3</v>
      </c>
      <c r="F155" s="64">
        <f t="shared" si="9"/>
        <v>-4.3478260869565216E-2</v>
      </c>
      <c r="G155" s="71"/>
      <c r="H155" s="72"/>
      <c r="I155" s="20"/>
      <c r="J155" s="24"/>
      <c r="M155" s="60"/>
    </row>
    <row r="156" spans="1:13" s="66" customFormat="1">
      <c r="A156" s="69">
        <v>247</v>
      </c>
      <c r="B156" s="76" t="s">
        <v>181</v>
      </c>
      <c r="C156" s="77">
        <v>66</v>
      </c>
      <c r="D156" s="77">
        <v>87</v>
      </c>
      <c r="E156" s="60">
        <f t="shared" si="8"/>
        <v>-21</v>
      </c>
      <c r="F156" s="64">
        <f t="shared" si="9"/>
        <v>-0.2413793103448276</v>
      </c>
      <c r="G156" s="71"/>
      <c r="H156" s="72"/>
      <c r="I156" s="20"/>
      <c r="J156" s="24"/>
      <c r="M156" s="60"/>
    </row>
    <row r="157" spans="1:13" s="66" customFormat="1">
      <c r="A157" s="69">
        <v>120</v>
      </c>
      <c r="B157" s="76" t="s">
        <v>56</v>
      </c>
      <c r="C157" s="77">
        <v>65</v>
      </c>
      <c r="D157" s="77">
        <v>46</v>
      </c>
      <c r="E157" s="60">
        <f t="shared" si="8"/>
        <v>19</v>
      </c>
      <c r="F157" s="64">
        <f t="shared" si="9"/>
        <v>0.41304347826086957</v>
      </c>
      <c r="G157" s="71"/>
      <c r="H157" s="73"/>
      <c r="I157" s="20"/>
      <c r="J157" s="24"/>
      <c r="M157" s="60"/>
    </row>
    <row r="158" spans="1:13" s="66" customFormat="1">
      <c r="A158" s="69">
        <v>312</v>
      </c>
      <c r="B158" s="76" t="s">
        <v>223</v>
      </c>
      <c r="C158" s="77">
        <v>64</v>
      </c>
      <c r="D158" s="77">
        <v>80</v>
      </c>
      <c r="E158" s="60">
        <f t="shared" si="8"/>
        <v>-16</v>
      </c>
      <c r="F158" s="64">
        <f t="shared" si="9"/>
        <v>-0.2</v>
      </c>
      <c r="G158" s="71"/>
      <c r="H158" s="72"/>
      <c r="I158" s="20"/>
      <c r="J158" s="24"/>
      <c r="M158" s="60"/>
    </row>
    <row r="159" spans="1:13" s="66" customFormat="1">
      <c r="A159" s="69">
        <v>560</v>
      </c>
      <c r="B159" s="76" t="s">
        <v>258</v>
      </c>
      <c r="C159" s="77">
        <v>63</v>
      </c>
      <c r="D159" s="77">
        <v>67</v>
      </c>
      <c r="E159" s="60">
        <f t="shared" si="8"/>
        <v>-4</v>
      </c>
      <c r="F159" s="64">
        <f t="shared" si="9"/>
        <v>-5.9701492537313432E-2</v>
      </c>
      <c r="G159" s="71"/>
      <c r="H159" s="72"/>
      <c r="I159" s="20"/>
      <c r="J159" s="24"/>
      <c r="M159" s="60"/>
    </row>
    <row r="160" spans="1:13" s="66" customFormat="1">
      <c r="A160" s="69">
        <v>675</v>
      </c>
      <c r="B160" s="76" t="s">
        <v>213</v>
      </c>
      <c r="C160" s="77">
        <v>63</v>
      </c>
      <c r="D160" s="77">
        <f>58+4</f>
        <v>62</v>
      </c>
      <c r="E160" s="60">
        <f t="shared" si="8"/>
        <v>1</v>
      </c>
      <c r="F160" s="64">
        <f t="shared" si="9"/>
        <v>1.6129032258064516E-2</v>
      </c>
      <c r="G160" s="71"/>
      <c r="H160" s="72"/>
      <c r="I160" s="20"/>
      <c r="J160" s="24"/>
      <c r="M160" s="60"/>
    </row>
    <row r="161" spans="1:13" s="66" customFormat="1">
      <c r="A161" s="69">
        <v>404</v>
      </c>
      <c r="B161" s="76" t="s">
        <v>169</v>
      </c>
      <c r="C161" s="77">
        <v>60</v>
      </c>
      <c r="D161" s="77">
        <v>73</v>
      </c>
      <c r="E161" s="60">
        <f t="shared" si="8"/>
        <v>-13</v>
      </c>
      <c r="F161" s="64">
        <f t="shared" si="9"/>
        <v>-0.17808219178082191</v>
      </c>
      <c r="G161" s="71"/>
      <c r="H161" s="72"/>
      <c r="I161" s="20"/>
      <c r="J161" s="24"/>
      <c r="M161" s="60"/>
    </row>
    <row r="162" spans="1:13" s="66" customFormat="1">
      <c r="A162" s="69">
        <v>123</v>
      </c>
      <c r="B162" s="76" t="s">
        <v>248</v>
      </c>
      <c r="C162" s="77">
        <v>59</v>
      </c>
      <c r="D162" s="77">
        <v>49</v>
      </c>
      <c r="E162" s="60">
        <f t="shared" si="8"/>
        <v>10</v>
      </c>
      <c r="F162" s="64">
        <f t="shared" si="9"/>
        <v>0.20408163265306123</v>
      </c>
      <c r="G162" s="71"/>
      <c r="H162" s="72"/>
      <c r="I162" s="20"/>
      <c r="J162" s="24"/>
      <c r="M162" s="60"/>
    </row>
    <row r="163" spans="1:13" s="66" customFormat="1">
      <c r="A163" s="69">
        <v>599</v>
      </c>
      <c r="B163" s="76" t="s">
        <v>225</v>
      </c>
      <c r="C163" s="77">
        <v>59</v>
      </c>
      <c r="D163" s="77">
        <v>59</v>
      </c>
      <c r="E163" s="60">
        <f t="shared" si="8"/>
        <v>0</v>
      </c>
      <c r="F163" s="64">
        <f t="shared" si="9"/>
        <v>0</v>
      </c>
      <c r="G163" s="71"/>
      <c r="H163" s="72"/>
      <c r="I163" s="20"/>
      <c r="J163" s="24"/>
      <c r="M163" s="60"/>
    </row>
    <row r="164" spans="1:13" s="66" customFormat="1">
      <c r="A164" s="69">
        <v>230</v>
      </c>
      <c r="B164" s="76" t="s">
        <v>143</v>
      </c>
      <c r="C164" s="77">
        <v>57</v>
      </c>
      <c r="D164" s="77">
        <v>53</v>
      </c>
      <c r="E164" s="60">
        <f t="shared" si="8"/>
        <v>4</v>
      </c>
      <c r="F164" s="64">
        <f t="shared" si="9"/>
        <v>7.5471698113207544E-2</v>
      </c>
      <c r="G164" s="71"/>
      <c r="H164" s="72"/>
      <c r="I164" s="20"/>
      <c r="J164" s="24"/>
      <c r="M164" s="60"/>
    </row>
    <row r="165" spans="1:13" s="66" customFormat="1">
      <c r="A165" s="69">
        <v>325</v>
      </c>
      <c r="B165" s="76" t="s">
        <v>47</v>
      </c>
      <c r="C165" s="77">
        <v>57</v>
      </c>
      <c r="D165" s="77">
        <v>42</v>
      </c>
      <c r="E165" s="60">
        <f t="shared" si="8"/>
        <v>15</v>
      </c>
      <c r="F165" s="64">
        <f t="shared" si="9"/>
        <v>0.35714285714285715</v>
      </c>
      <c r="G165" s="71"/>
      <c r="H165" s="72"/>
      <c r="I165" s="20"/>
      <c r="J165" s="24"/>
      <c r="M165" s="60"/>
    </row>
    <row r="166" spans="1:13" s="66" customFormat="1">
      <c r="A166" s="69">
        <v>537</v>
      </c>
      <c r="B166" s="76" t="s">
        <v>150</v>
      </c>
      <c r="C166" s="77">
        <v>57</v>
      </c>
      <c r="D166" s="77">
        <v>61</v>
      </c>
      <c r="E166" s="60">
        <f t="shared" si="8"/>
        <v>-4</v>
      </c>
      <c r="F166" s="64">
        <f t="shared" si="9"/>
        <v>-6.5573770491803282E-2</v>
      </c>
      <c r="G166" s="71"/>
      <c r="H166" s="72"/>
      <c r="I166" s="20"/>
      <c r="J166" s="24"/>
      <c r="M166" s="60"/>
    </row>
    <row r="167" spans="1:13" s="66" customFormat="1">
      <c r="A167" s="69">
        <v>1</v>
      </c>
      <c r="B167" s="76" t="s">
        <v>166</v>
      </c>
      <c r="C167" s="77">
        <v>56</v>
      </c>
      <c r="D167" s="77">
        <v>112</v>
      </c>
      <c r="E167" s="60">
        <f t="shared" si="8"/>
        <v>-56</v>
      </c>
      <c r="F167" s="64">
        <f t="shared" si="9"/>
        <v>-0.5</v>
      </c>
      <c r="G167" s="71"/>
      <c r="H167" s="72"/>
      <c r="I167" s="20"/>
      <c r="J167" s="24"/>
      <c r="M167" s="60"/>
    </row>
    <row r="168" spans="1:13" s="66" customFormat="1">
      <c r="A168" s="69">
        <v>245</v>
      </c>
      <c r="B168" s="76" t="s">
        <v>188</v>
      </c>
      <c r="C168" s="77">
        <v>54</v>
      </c>
      <c r="D168" s="77">
        <v>67</v>
      </c>
      <c r="E168" s="60">
        <f t="shared" si="8"/>
        <v>-13</v>
      </c>
      <c r="F168" s="64">
        <f t="shared" si="9"/>
        <v>-0.19402985074626866</v>
      </c>
      <c r="G168" s="71"/>
      <c r="H168" s="72"/>
      <c r="I168" s="20"/>
      <c r="J168" s="24"/>
      <c r="M168" s="60"/>
    </row>
    <row r="169" spans="1:13" s="66" customFormat="1">
      <c r="A169" s="69">
        <v>107</v>
      </c>
      <c r="B169" s="76" t="s">
        <v>68</v>
      </c>
      <c r="C169" s="77">
        <v>53</v>
      </c>
      <c r="D169" s="77">
        <v>85</v>
      </c>
      <c r="E169" s="60">
        <f t="shared" si="8"/>
        <v>-32</v>
      </c>
      <c r="F169" s="64">
        <f t="shared" si="9"/>
        <v>-0.37647058823529411</v>
      </c>
      <c r="G169" s="71"/>
      <c r="H169" s="72"/>
      <c r="I169" s="20"/>
      <c r="J169" s="24"/>
      <c r="M169" s="60"/>
    </row>
    <row r="170" spans="1:13" s="66" customFormat="1">
      <c r="A170" s="69">
        <v>512</v>
      </c>
      <c r="B170" s="76" t="s">
        <v>52</v>
      </c>
      <c r="C170" s="77">
        <v>53</v>
      </c>
      <c r="D170" s="77">
        <v>87</v>
      </c>
      <c r="E170" s="60">
        <f t="shared" si="8"/>
        <v>-34</v>
      </c>
      <c r="F170" s="64">
        <f t="shared" si="9"/>
        <v>-0.39080459770114945</v>
      </c>
      <c r="G170" s="71"/>
      <c r="H170" s="72"/>
      <c r="I170" s="20"/>
      <c r="J170" s="24"/>
      <c r="M170" s="60"/>
    </row>
    <row r="171" spans="1:13" s="66" customFormat="1">
      <c r="A171" s="69">
        <v>559</v>
      </c>
      <c r="B171" s="76" t="s">
        <v>241</v>
      </c>
      <c r="C171" s="77">
        <v>53</v>
      </c>
      <c r="D171" s="77">
        <v>9</v>
      </c>
      <c r="E171" s="60">
        <f t="shared" si="8"/>
        <v>44</v>
      </c>
      <c r="F171" s="64">
        <f t="shared" si="9"/>
        <v>4.8888888888888893</v>
      </c>
      <c r="G171" s="71"/>
      <c r="H171" s="72"/>
      <c r="I171" s="20"/>
      <c r="J171" s="24"/>
      <c r="M171" s="60"/>
    </row>
    <row r="172" spans="1:13" s="66" customFormat="1">
      <c r="A172" s="69">
        <v>306</v>
      </c>
      <c r="B172" s="76" t="s">
        <v>67</v>
      </c>
      <c r="C172" s="77">
        <v>52</v>
      </c>
      <c r="D172" s="77">
        <v>73</v>
      </c>
      <c r="E172" s="60">
        <f t="shared" si="8"/>
        <v>-21</v>
      </c>
      <c r="F172" s="64">
        <f t="shared" si="9"/>
        <v>-0.28767123287671231</v>
      </c>
      <c r="G172" s="71"/>
      <c r="H172" s="72"/>
      <c r="I172" s="20"/>
      <c r="J172" s="24"/>
      <c r="M172" s="60"/>
    </row>
    <row r="173" spans="1:13" s="66" customFormat="1">
      <c r="A173" s="69">
        <v>927</v>
      </c>
      <c r="B173" s="76" t="s">
        <v>58</v>
      </c>
      <c r="C173" s="77">
        <v>52</v>
      </c>
      <c r="D173" s="77">
        <v>41</v>
      </c>
      <c r="E173" s="60">
        <f t="shared" si="8"/>
        <v>11</v>
      </c>
      <c r="F173" s="64">
        <f t="shared" si="9"/>
        <v>0.26829268292682928</v>
      </c>
      <c r="G173" s="71"/>
      <c r="H173" s="72"/>
      <c r="I173" s="20"/>
      <c r="J173" s="24"/>
      <c r="M173" s="60"/>
    </row>
    <row r="174" spans="1:13" s="66" customFormat="1">
      <c r="A174" s="69">
        <v>530</v>
      </c>
      <c r="B174" s="76" t="s">
        <v>199</v>
      </c>
      <c r="C174" s="77">
        <v>52</v>
      </c>
      <c r="D174" s="77">
        <v>119</v>
      </c>
      <c r="E174" s="60">
        <f t="shared" si="8"/>
        <v>-67</v>
      </c>
      <c r="F174" s="64">
        <f t="shared" si="9"/>
        <v>-0.56302521008403361</v>
      </c>
      <c r="G174" s="71"/>
      <c r="H174" s="72"/>
      <c r="I174" s="20"/>
      <c r="J174" s="24"/>
      <c r="M174" s="60"/>
    </row>
    <row r="175" spans="1:13" s="66" customFormat="1">
      <c r="A175" s="69">
        <v>131</v>
      </c>
      <c r="B175" s="76" t="s">
        <v>71</v>
      </c>
      <c r="C175" s="77">
        <v>48</v>
      </c>
      <c r="D175" s="77">
        <v>105</v>
      </c>
      <c r="E175" s="60">
        <f t="shared" si="8"/>
        <v>-57</v>
      </c>
      <c r="F175" s="64">
        <f t="shared" si="9"/>
        <v>-0.54285714285714282</v>
      </c>
      <c r="G175" s="71"/>
      <c r="H175" s="72"/>
      <c r="I175" s="20"/>
      <c r="J175" s="24"/>
      <c r="M175" s="60"/>
    </row>
    <row r="176" spans="1:13" s="66" customFormat="1">
      <c r="A176" s="69">
        <v>520</v>
      </c>
      <c r="B176" s="76" t="s">
        <v>51</v>
      </c>
      <c r="C176" s="77">
        <v>48</v>
      </c>
      <c r="D176" s="77">
        <v>30</v>
      </c>
      <c r="E176" s="60">
        <f t="shared" si="8"/>
        <v>18</v>
      </c>
      <c r="F176" s="64">
        <f t="shared" si="9"/>
        <v>0.6</v>
      </c>
      <c r="G176" s="71"/>
      <c r="H176" s="72"/>
      <c r="I176" s="20"/>
      <c r="J176" s="24"/>
      <c r="M176" s="60"/>
    </row>
    <row r="177" spans="1:13" s="66" customFormat="1">
      <c r="A177" s="69">
        <v>149</v>
      </c>
      <c r="B177" s="76" t="s">
        <v>198</v>
      </c>
      <c r="C177" s="77">
        <v>48</v>
      </c>
      <c r="D177" s="77">
        <v>53</v>
      </c>
      <c r="E177" s="60">
        <f t="shared" si="8"/>
        <v>-5</v>
      </c>
      <c r="F177" s="64">
        <f t="shared" si="9"/>
        <v>-9.4339622641509441E-2</v>
      </c>
      <c r="G177" s="71"/>
      <c r="H177" s="72"/>
      <c r="I177" s="20"/>
      <c r="J177" s="24"/>
      <c r="M177" s="60"/>
    </row>
    <row r="178" spans="1:13" s="66" customFormat="1">
      <c r="A178" s="69">
        <v>670</v>
      </c>
      <c r="B178" s="76" t="s">
        <v>194</v>
      </c>
      <c r="C178" s="77">
        <v>47</v>
      </c>
      <c r="D178" s="77">
        <v>31</v>
      </c>
      <c r="E178" s="60">
        <f t="shared" si="8"/>
        <v>16</v>
      </c>
      <c r="F178" s="64">
        <f t="shared" si="9"/>
        <v>0.5161290322580645</v>
      </c>
      <c r="G178" s="71"/>
      <c r="H178" s="72"/>
      <c r="I178" s="20"/>
      <c r="J178" s="24"/>
      <c r="M178" s="60"/>
    </row>
    <row r="179" spans="1:13" s="66" customFormat="1">
      <c r="A179" s="69">
        <v>228</v>
      </c>
      <c r="B179" s="76" t="s">
        <v>100</v>
      </c>
      <c r="C179" s="77">
        <v>46</v>
      </c>
      <c r="D179" s="77">
        <v>65</v>
      </c>
      <c r="E179" s="60">
        <f t="shared" si="8"/>
        <v>-19</v>
      </c>
      <c r="F179" s="64">
        <f t="shared" si="9"/>
        <v>-0.29230769230769232</v>
      </c>
      <c r="G179" s="71"/>
      <c r="H179" s="72"/>
      <c r="I179" s="20"/>
      <c r="J179" s="24"/>
      <c r="M179" s="60"/>
    </row>
    <row r="180" spans="1:13" s="66" customFormat="1">
      <c r="A180" s="69">
        <v>610</v>
      </c>
      <c r="B180" s="76" t="s">
        <v>48</v>
      </c>
      <c r="C180" s="77">
        <v>45</v>
      </c>
      <c r="D180" s="77">
        <v>69</v>
      </c>
      <c r="E180" s="60">
        <f t="shared" si="8"/>
        <v>-24</v>
      </c>
      <c r="F180" s="64">
        <f t="shared" si="9"/>
        <v>-0.34782608695652173</v>
      </c>
      <c r="G180" s="71"/>
      <c r="H180" s="72"/>
      <c r="I180" s="20"/>
      <c r="J180" s="24"/>
      <c r="M180" s="60"/>
    </row>
    <row r="181" spans="1:13" s="66" customFormat="1">
      <c r="A181" s="69">
        <v>807</v>
      </c>
      <c r="B181" s="76" t="s">
        <v>165</v>
      </c>
      <c r="C181" s="77">
        <v>45</v>
      </c>
      <c r="D181" s="77">
        <v>26</v>
      </c>
      <c r="E181" s="60">
        <f t="shared" si="8"/>
        <v>19</v>
      </c>
      <c r="F181" s="64">
        <f t="shared" si="9"/>
        <v>0.73076923076923073</v>
      </c>
      <c r="G181" s="71"/>
      <c r="H181" s="72"/>
      <c r="I181" s="20"/>
      <c r="J181" s="24"/>
      <c r="M181" s="60"/>
    </row>
    <row r="182" spans="1:13" s="66" customFormat="1">
      <c r="A182" s="69">
        <v>318</v>
      </c>
      <c r="B182" s="76" t="s">
        <v>246</v>
      </c>
      <c r="C182" s="77">
        <v>45</v>
      </c>
      <c r="D182" s="77">
        <v>61</v>
      </c>
      <c r="E182" s="60">
        <f t="shared" si="8"/>
        <v>-16</v>
      </c>
      <c r="F182" s="64">
        <f t="shared" si="9"/>
        <v>-0.26229508196721313</v>
      </c>
      <c r="G182" s="71"/>
      <c r="H182" s="72"/>
      <c r="I182" s="20"/>
      <c r="J182" s="24"/>
      <c r="M182" s="60"/>
    </row>
    <row r="183" spans="1:13" s="66" customFormat="1">
      <c r="A183" s="69">
        <v>918</v>
      </c>
      <c r="B183" s="76" t="s">
        <v>149</v>
      </c>
      <c r="C183" s="77">
        <v>42</v>
      </c>
      <c r="D183" s="77">
        <v>69</v>
      </c>
      <c r="E183" s="60">
        <f t="shared" si="8"/>
        <v>-27</v>
      </c>
      <c r="F183" s="64">
        <f t="shared" si="9"/>
        <v>-0.39130434782608697</v>
      </c>
      <c r="G183" s="71"/>
      <c r="H183" s="72"/>
      <c r="I183" s="20"/>
      <c r="J183" s="24"/>
      <c r="M183" s="60"/>
    </row>
    <row r="184" spans="1:13" s="66" customFormat="1">
      <c r="A184" s="69">
        <v>521</v>
      </c>
      <c r="B184" s="76" t="s">
        <v>107</v>
      </c>
      <c r="C184" s="77">
        <v>41</v>
      </c>
      <c r="D184" s="77">
        <v>35</v>
      </c>
      <c r="E184" s="60">
        <f t="shared" si="8"/>
        <v>6</v>
      </c>
      <c r="F184" s="64">
        <f t="shared" si="9"/>
        <v>0.17142857142857143</v>
      </c>
      <c r="G184" s="71"/>
      <c r="H184" s="72"/>
      <c r="I184" s="20"/>
      <c r="J184" s="24"/>
      <c r="M184" s="60"/>
    </row>
    <row r="185" spans="1:13" s="66" customFormat="1">
      <c r="A185" s="69">
        <v>803</v>
      </c>
      <c r="B185" s="76" t="s">
        <v>245</v>
      </c>
      <c r="C185" s="77">
        <v>40</v>
      </c>
      <c r="D185" s="77">
        <v>30</v>
      </c>
      <c r="E185" s="60">
        <f t="shared" si="8"/>
        <v>10</v>
      </c>
      <c r="F185" s="64">
        <f t="shared" si="9"/>
        <v>0.33333333333333331</v>
      </c>
      <c r="G185" s="71"/>
      <c r="H185" s="72"/>
      <c r="I185" s="20"/>
      <c r="J185" s="24"/>
      <c r="M185" s="60"/>
    </row>
    <row r="186" spans="1:13" s="66" customFormat="1">
      <c r="A186" s="69">
        <v>212</v>
      </c>
      <c r="B186" s="76" t="s">
        <v>139</v>
      </c>
      <c r="C186" s="77">
        <v>40</v>
      </c>
      <c r="D186" s="77">
        <v>46</v>
      </c>
      <c r="E186" s="60">
        <f t="shared" si="8"/>
        <v>-6</v>
      </c>
      <c r="F186" s="64">
        <f t="shared" si="9"/>
        <v>-0.13043478260869565</v>
      </c>
      <c r="G186" s="71"/>
      <c r="H186" s="72"/>
      <c r="I186" s="20"/>
      <c r="J186" s="24"/>
      <c r="M186" s="60"/>
    </row>
    <row r="187" spans="1:13" s="66" customFormat="1">
      <c r="A187" s="69">
        <v>137</v>
      </c>
      <c r="B187" s="76" t="s">
        <v>120</v>
      </c>
      <c r="C187" s="77">
        <v>40</v>
      </c>
      <c r="D187" s="77">
        <v>45</v>
      </c>
      <c r="E187" s="60">
        <f t="shared" si="8"/>
        <v>-5</v>
      </c>
      <c r="F187" s="64">
        <f t="shared" si="9"/>
        <v>-0.1111111111111111</v>
      </c>
      <c r="G187" s="71"/>
      <c r="H187" s="72"/>
      <c r="I187" s="20"/>
      <c r="J187" s="24"/>
      <c r="M187" s="60"/>
    </row>
    <row r="188" spans="1:13" s="66" customFormat="1">
      <c r="A188" s="69">
        <v>103</v>
      </c>
      <c r="B188" s="76" t="s">
        <v>219</v>
      </c>
      <c r="C188" s="77">
        <v>39</v>
      </c>
      <c r="D188" s="77">
        <v>38</v>
      </c>
      <c r="E188" s="60">
        <f t="shared" si="8"/>
        <v>1</v>
      </c>
      <c r="F188" s="64">
        <f t="shared" si="9"/>
        <v>2.6315789473684209E-2</v>
      </c>
      <c r="G188" s="71"/>
      <c r="H188" s="72"/>
      <c r="I188" s="20"/>
      <c r="J188" s="24"/>
      <c r="M188" s="60"/>
    </row>
    <row r="189" spans="1:13" s="66" customFormat="1">
      <c r="A189" s="69">
        <v>611</v>
      </c>
      <c r="B189" s="76" t="s">
        <v>132</v>
      </c>
      <c r="C189" s="77">
        <v>37</v>
      </c>
      <c r="D189" s="77">
        <v>29</v>
      </c>
      <c r="E189" s="60">
        <f t="shared" si="8"/>
        <v>8</v>
      </c>
      <c r="F189" s="64">
        <f t="shared" si="9"/>
        <v>0.27586206896551724</v>
      </c>
      <c r="G189" s="71"/>
      <c r="H189" s="72"/>
      <c r="I189" s="20"/>
      <c r="J189" s="24"/>
      <c r="M189" s="60"/>
    </row>
    <row r="190" spans="1:13" s="66" customFormat="1">
      <c r="A190" s="69">
        <v>510</v>
      </c>
      <c r="B190" s="76" t="s">
        <v>72</v>
      </c>
      <c r="C190" s="77">
        <v>37</v>
      </c>
      <c r="D190" s="77">
        <v>16</v>
      </c>
      <c r="E190" s="60">
        <f t="shared" si="8"/>
        <v>21</v>
      </c>
      <c r="F190" s="64">
        <f t="shared" si="9"/>
        <v>1.3125</v>
      </c>
      <c r="G190" s="71"/>
      <c r="H190" s="72"/>
      <c r="I190" s="20"/>
      <c r="J190" s="24"/>
      <c r="M190" s="60"/>
    </row>
    <row r="191" spans="1:13" s="66" customFormat="1">
      <c r="A191" s="69">
        <v>539</v>
      </c>
      <c r="B191" s="76" t="s">
        <v>125</v>
      </c>
      <c r="C191" s="77">
        <v>37</v>
      </c>
      <c r="D191" s="77">
        <v>48</v>
      </c>
      <c r="E191" s="60">
        <f t="shared" si="8"/>
        <v>-11</v>
      </c>
      <c r="F191" s="64">
        <f t="shared" si="9"/>
        <v>-0.22916666666666666</v>
      </c>
      <c r="G191" s="71"/>
      <c r="H191" s="72"/>
      <c r="I191" s="20"/>
      <c r="J191" s="24"/>
      <c r="M191" s="60"/>
    </row>
    <row r="192" spans="1:13" s="66" customFormat="1">
      <c r="A192" s="69">
        <v>914</v>
      </c>
      <c r="B192" s="76" t="s">
        <v>134</v>
      </c>
      <c r="C192" s="77">
        <v>36</v>
      </c>
      <c r="D192" s="77">
        <v>38</v>
      </c>
      <c r="E192" s="60">
        <f t="shared" si="8"/>
        <v>-2</v>
      </c>
      <c r="F192" s="64">
        <f t="shared" si="9"/>
        <v>-5.2631578947368418E-2</v>
      </c>
      <c r="G192" s="71"/>
      <c r="H192" s="72"/>
      <c r="I192" s="20"/>
      <c r="J192" s="24"/>
      <c r="M192" s="60"/>
    </row>
    <row r="193" spans="1:13" s="66" customFormat="1">
      <c r="A193" s="69">
        <v>135</v>
      </c>
      <c r="B193" s="76" t="s">
        <v>173</v>
      </c>
      <c r="C193" s="77">
        <v>35</v>
      </c>
      <c r="D193" s="77">
        <v>30</v>
      </c>
      <c r="E193" s="60">
        <f t="shared" si="8"/>
        <v>5</v>
      </c>
      <c r="F193" s="64">
        <f t="shared" si="9"/>
        <v>0.16666666666666666</v>
      </c>
      <c r="G193" s="71"/>
      <c r="H193" s="72"/>
      <c r="I193" s="20"/>
      <c r="J193" s="24"/>
      <c r="M193" s="60"/>
    </row>
    <row r="194" spans="1:13" s="66" customFormat="1">
      <c r="A194" s="69">
        <v>915</v>
      </c>
      <c r="B194" s="76" t="s">
        <v>138</v>
      </c>
      <c r="C194" s="77">
        <v>34</v>
      </c>
      <c r="D194" s="77">
        <v>64</v>
      </c>
      <c r="E194" s="60">
        <f t="shared" si="8"/>
        <v>-30</v>
      </c>
      <c r="F194" s="64">
        <f t="shared" si="9"/>
        <v>-0.46875</v>
      </c>
      <c r="G194" s="71"/>
      <c r="H194" s="72"/>
      <c r="I194" s="20"/>
      <c r="J194" s="24"/>
      <c r="M194" s="60"/>
    </row>
    <row r="195" spans="1:13" s="66" customFormat="1">
      <c r="A195" s="69">
        <v>501</v>
      </c>
      <c r="B195" s="76" t="s">
        <v>103</v>
      </c>
      <c r="C195" s="77">
        <v>33</v>
      </c>
      <c r="D195" s="77">
        <v>19</v>
      </c>
      <c r="E195" s="60">
        <f t="shared" si="8"/>
        <v>14</v>
      </c>
      <c r="F195" s="64">
        <f t="shared" si="9"/>
        <v>0.73684210526315785</v>
      </c>
      <c r="G195" s="71"/>
      <c r="H195" s="72"/>
      <c r="I195" s="20"/>
      <c r="J195" s="24"/>
      <c r="M195" s="60"/>
    </row>
    <row r="196" spans="1:13" s="66" customFormat="1">
      <c r="A196" s="69">
        <v>406</v>
      </c>
      <c r="B196" s="76" t="s">
        <v>129</v>
      </c>
      <c r="C196" s="77">
        <v>33</v>
      </c>
      <c r="D196" s="77">
        <v>40</v>
      </c>
      <c r="E196" s="60">
        <f t="shared" si="8"/>
        <v>-7</v>
      </c>
      <c r="F196" s="64">
        <f t="shared" si="9"/>
        <v>-0.17499999999999999</v>
      </c>
      <c r="G196" s="71"/>
      <c r="H196" s="72"/>
      <c r="I196" s="20"/>
      <c r="J196" s="24"/>
      <c r="M196" s="60"/>
    </row>
    <row r="197" spans="1:13" s="66" customFormat="1">
      <c r="A197" s="69">
        <v>333</v>
      </c>
      <c r="B197" s="76" t="s">
        <v>272</v>
      </c>
      <c r="C197" s="77">
        <v>32</v>
      </c>
      <c r="D197" s="77">
        <v>50</v>
      </c>
      <c r="E197" s="60">
        <f t="shared" si="8"/>
        <v>-18</v>
      </c>
      <c r="F197" s="64">
        <f t="shared" si="9"/>
        <v>-0.36</v>
      </c>
      <c r="G197" s="71"/>
      <c r="H197" s="72"/>
      <c r="I197" s="20"/>
      <c r="J197" s="24"/>
      <c r="M197" s="60"/>
    </row>
    <row r="198" spans="1:13" s="66" customFormat="1">
      <c r="A198" s="69">
        <v>556</v>
      </c>
      <c r="B198" s="76" t="s">
        <v>119</v>
      </c>
      <c r="C198" s="77">
        <v>30</v>
      </c>
      <c r="D198" s="77">
        <v>19</v>
      </c>
      <c r="E198" s="60">
        <f t="shared" si="8"/>
        <v>11</v>
      </c>
      <c r="F198" s="64">
        <f t="shared" si="9"/>
        <v>0.57894736842105265</v>
      </c>
      <c r="G198" s="71"/>
      <c r="H198" s="72"/>
      <c r="I198" s="20"/>
      <c r="J198" s="24"/>
      <c r="M198" s="60"/>
    </row>
    <row r="199" spans="1:13" s="66" customFormat="1">
      <c r="A199" s="69">
        <v>542</v>
      </c>
      <c r="B199" s="76" t="s">
        <v>224</v>
      </c>
      <c r="C199" s="77">
        <v>29</v>
      </c>
      <c r="D199" s="77">
        <v>18</v>
      </c>
      <c r="E199" s="60">
        <f t="shared" si="8"/>
        <v>11</v>
      </c>
      <c r="F199" s="64">
        <f t="shared" si="9"/>
        <v>0.61111111111111116</v>
      </c>
      <c r="G199" s="71"/>
      <c r="H199" s="72"/>
      <c r="I199" s="20"/>
      <c r="J199" s="24"/>
      <c r="M199" s="60"/>
    </row>
    <row r="200" spans="1:13" s="66" customFormat="1">
      <c r="A200" s="69">
        <v>139</v>
      </c>
      <c r="B200" s="76" t="s">
        <v>267</v>
      </c>
      <c r="C200" s="77">
        <v>28</v>
      </c>
      <c r="D200" s="77">
        <v>22</v>
      </c>
      <c r="E200" s="60">
        <f t="shared" si="8"/>
        <v>6</v>
      </c>
      <c r="F200" s="64">
        <f t="shared" si="9"/>
        <v>0.27272727272727271</v>
      </c>
      <c r="G200" s="71"/>
      <c r="H200" s="72"/>
      <c r="I200" s="20"/>
      <c r="J200" s="24"/>
      <c r="M200" s="60"/>
    </row>
    <row r="201" spans="1:13" s="66" customFormat="1">
      <c r="A201" s="69">
        <v>317</v>
      </c>
      <c r="B201" s="76" t="s">
        <v>121</v>
      </c>
      <c r="C201" s="77">
        <v>28</v>
      </c>
      <c r="D201" s="77">
        <v>22</v>
      </c>
      <c r="E201" s="60">
        <f t="shared" si="8"/>
        <v>6</v>
      </c>
      <c r="F201" s="64">
        <f t="shared" si="9"/>
        <v>0.27272727272727271</v>
      </c>
      <c r="G201" s="71"/>
      <c r="H201" s="72"/>
      <c r="I201" s="20"/>
      <c r="J201" s="24"/>
      <c r="M201" s="60"/>
    </row>
    <row r="202" spans="1:13" s="66" customFormat="1">
      <c r="A202" s="69">
        <v>942</v>
      </c>
      <c r="B202" s="76" t="s">
        <v>279</v>
      </c>
      <c r="C202" s="77">
        <v>28</v>
      </c>
      <c r="D202" s="77">
        <v>31</v>
      </c>
      <c r="E202" s="60">
        <f t="shared" si="8"/>
        <v>-3</v>
      </c>
      <c r="F202" s="64">
        <f t="shared" si="9"/>
        <v>-9.6774193548387094E-2</v>
      </c>
      <c r="G202" s="71"/>
      <c r="H202" s="72"/>
      <c r="I202" s="20"/>
      <c r="J202" s="24"/>
      <c r="M202" s="60"/>
    </row>
    <row r="203" spans="1:13" s="66" customFormat="1">
      <c r="A203" s="69">
        <v>115</v>
      </c>
      <c r="B203" s="76" t="s">
        <v>207</v>
      </c>
      <c r="C203" s="77">
        <v>27</v>
      </c>
      <c r="D203" s="77">
        <v>65</v>
      </c>
      <c r="E203" s="60">
        <f t="shared" si="8"/>
        <v>-38</v>
      </c>
      <c r="F203" s="64">
        <f t="shared" si="9"/>
        <v>-0.58461538461538465</v>
      </c>
      <c r="G203" s="71"/>
      <c r="H203" s="72"/>
      <c r="I203" s="20"/>
      <c r="J203" s="24"/>
      <c r="M203" s="60"/>
    </row>
    <row r="204" spans="1:13" s="66" customFormat="1">
      <c r="A204" s="69">
        <v>130</v>
      </c>
      <c r="B204" s="76" t="s">
        <v>53</v>
      </c>
      <c r="C204" s="77">
        <v>27</v>
      </c>
      <c r="D204" s="77">
        <v>33</v>
      </c>
      <c r="E204" s="60">
        <f t="shared" si="8"/>
        <v>-6</v>
      </c>
      <c r="F204" s="64">
        <f t="shared" si="9"/>
        <v>-0.18181818181818182</v>
      </c>
      <c r="G204" s="71"/>
      <c r="H204" s="72"/>
      <c r="I204" s="20"/>
      <c r="J204" s="24"/>
      <c r="M204" s="60"/>
    </row>
    <row r="205" spans="1:13" s="66" customFormat="1">
      <c r="A205" s="69">
        <v>736</v>
      </c>
      <c r="B205" s="76" t="s">
        <v>151</v>
      </c>
      <c r="C205" s="77">
        <v>27</v>
      </c>
      <c r="D205" s="77">
        <v>31</v>
      </c>
      <c r="E205" s="60">
        <f t="shared" si="8"/>
        <v>-4</v>
      </c>
      <c r="F205" s="64">
        <f t="shared" si="9"/>
        <v>-0.12903225806451613</v>
      </c>
      <c r="G205" s="71"/>
      <c r="H205" s="72"/>
      <c r="I205" s="20"/>
      <c r="J205" s="24"/>
      <c r="M205" s="60"/>
    </row>
    <row r="206" spans="1:13" s="66" customFormat="1">
      <c r="A206" s="69">
        <v>140</v>
      </c>
      <c r="B206" s="76" t="s">
        <v>268</v>
      </c>
      <c r="C206" s="77">
        <v>26</v>
      </c>
      <c r="D206" s="77">
        <v>19</v>
      </c>
      <c r="E206" s="60">
        <f t="shared" si="8"/>
        <v>7</v>
      </c>
      <c r="F206" s="64">
        <f t="shared" si="9"/>
        <v>0.36842105263157893</v>
      </c>
      <c r="G206" s="71"/>
      <c r="H206" s="72"/>
      <c r="I206" s="20"/>
      <c r="J206" s="24"/>
      <c r="M206" s="60"/>
    </row>
    <row r="207" spans="1:13" s="66" customFormat="1">
      <c r="A207" s="69">
        <v>544</v>
      </c>
      <c r="B207" s="76" t="s">
        <v>257</v>
      </c>
      <c r="C207" s="77">
        <v>26</v>
      </c>
      <c r="D207" s="77">
        <v>13</v>
      </c>
      <c r="E207" s="60">
        <f t="shared" si="8"/>
        <v>13</v>
      </c>
      <c r="F207" s="64">
        <f t="shared" si="9"/>
        <v>1</v>
      </c>
      <c r="G207" s="71"/>
      <c r="H207" s="72"/>
      <c r="I207" s="20"/>
      <c r="J207" s="24"/>
      <c r="M207" s="60"/>
    </row>
    <row r="208" spans="1:13" s="66" customFormat="1">
      <c r="A208" s="69">
        <v>601</v>
      </c>
      <c r="B208" s="76" t="s">
        <v>131</v>
      </c>
      <c r="C208" s="77">
        <v>25</v>
      </c>
      <c r="D208" s="77">
        <v>44</v>
      </c>
      <c r="E208" s="60">
        <f t="shared" si="8"/>
        <v>-19</v>
      </c>
      <c r="F208" s="64">
        <f t="shared" si="9"/>
        <v>-0.43181818181818182</v>
      </c>
      <c r="G208" s="71"/>
      <c r="H208" s="72"/>
      <c r="I208" s="20"/>
      <c r="J208" s="24"/>
      <c r="M208" s="60"/>
    </row>
    <row r="209" spans="1:13" s="66" customFormat="1">
      <c r="A209" s="69">
        <v>602</v>
      </c>
      <c r="B209" s="76" t="s">
        <v>292</v>
      </c>
      <c r="C209" s="77">
        <v>25</v>
      </c>
      <c r="D209" s="77">
        <v>11</v>
      </c>
      <c r="E209" s="60">
        <f t="shared" si="8"/>
        <v>14</v>
      </c>
      <c r="F209" s="64">
        <f t="shared" si="9"/>
        <v>1.2727272727272727</v>
      </c>
      <c r="G209" s="71"/>
      <c r="H209" s="72"/>
      <c r="I209" s="20"/>
      <c r="J209" s="24"/>
      <c r="M209" s="60"/>
    </row>
    <row r="210" spans="1:13" s="66" customFormat="1">
      <c r="A210" s="69">
        <v>330</v>
      </c>
      <c r="B210" s="76" t="s">
        <v>86</v>
      </c>
      <c r="C210" s="77">
        <v>25</v>
      </c>
      <c r="D210" s="77">
        <v>36</v>
      </c>
      <c r="E210" s="60">
        <f t="shared" si="8"/>
        <v>-11</v>
      </c>
      <c r="F210" s="64">
        <f t="shared" si="9"/>
        <v>-0.30555555555555558</v>
      </c>
      <c r="G210" s="71"/>
      <c r="H210" s="72"/>
      <c r="I210" s="20"/>
      <c r="J210" s="24"/>
      <c r="M210" s="60"/>
    </row>
    <row r="211" spans="1:13" s="66" customFormat="1">
      <c r="A211" s="69">
        <v>106</v>
      </c>
      <c r="B211" s="76" t="s">
        <v>59</v>
      </c>
      <c r="C211" s="77">
        <v>24</v>
      </c>
      <c r="D211" s="77">
        <v>17</v>
      </c>
      <c r="E211" s="60">
        <f t="shared" si="8"/>
        <v>7</v>
      </c>
      <c r="F211" s="64">
        <f t="shared" si="9"/>
        <v>0.41176470588235292</v>
      </c>
      <c r="G211" s="71"/>
      <c r="H211" s="72"/>
      <c r="I211" s="20"/>
      <c r="J211" s="24"/>
      <c r="M211" s="60"/>
    </row>
    <row r="212" spans="1:13" s="66" customFormat="1">
      <c r="A212" s="69">
        <v>315</v>
      </c>
      <c r="B212" s="76" t="s">
        <v>83</v>
      </c>
      <c r="C212" s="77">
        <v>24</v>
      </c>
      <c r="D212" s="77">
        <v>45</v>
      </c>
      <c r="E212" s="60">
        <f t="shared" si="8"/>
        <v>-21</v>
      </c>
      <c r="F212" s="64">
        <f t="shared" si="9"/>
        <v>-0.46666666666666667</v>
      </c>
      <c r="G212" s="71"/>
      <c r="H212" s="72"/>
      <c r="I212" s="20"/>
      <c r="J212" s="24"/>
      <c r="M212" s="60"/>
    </row>
    <row r="213" spans="1:13" s="66" customFormat="1">
      <c r="A213" s="69">
        <v>133</v>
      </c>
      <c r="B213" s="76" t="s">
        <v>141</v>
      </c>
      <c r="C213" s="77">
        <v>24</v>
      </c>
      <c r="D213" s="77">
        <v>5</v>
      </c>
      <c r="E213" s="60">
        <f t="shared" si="8"/>
        <v>19</v>
      </c>
      <c r="F213" s="64">
        <f t="shared" si="9"/>
        <v>3.8</v>
      </c>
      <c r="G213" s="71"/>
      <c r="H213" s="72"/>
      <c r="I213" s="20"/>
      <c r="J213" s="24"/>
      <c r="M213" s="60"/>
    </row>
    <row r="214" spans="1:13" s="66" customFormat="1">
      <c r="A214" s="69">
        <v>504</v>
      </c>
      <c r="B214" s="76" t="s">
        <v>243</v>
      </c>
      <c r="C214" s="77">
        <v>23</v>
      </c>
      <c r="D214" s="77">
        <v>27</v>
      </c>
      <c r="E214" s="60">
        <f t="shared" si="8"/>
        <v>-4</v>
      </c>
      <c r="F214" s="64">
        <f t="shared" si="9"/>
        <v>-0.14814814814814814</v>
      </c>
      <c r="G214" s="71"/>
      <c r="H214" s="72"/>
      <c r="I214" s="20"/>
      <c r="J214" s="24"/>
      <c r="M214" s="60"/>
    </row>
    <row r="215" spans="1:13" s="66" customFormat="1">
      <c r="A215" s="69">
        <v>134</v>
      </c>
      <c r="B215" s="76" t="s">
        <v>180</v>
      </c>
      <c r="C215" s="77">
        <v>23</v>
      </c>
      <c r="D215" s="77">
        <v>44</v>
      </c>
      <c r="E215" s="60">
        <f t="shared" si="8"/>
        <v>-21</v>
      </c>
      <c r="F215" s="64">
        <f t="shared" si="9"/>
        <v>-0.47727272727272729</v>
      </c>
      <c r="G215" s="71"/>
      <c r="H215" s="72"/>
      <c r="I215" s="20"/>
      <c r="J215" s="24"/>
      <c r="M215" s="60"/>
    </row>
    <row r="216" spans="1:13" s="66" customFormat="1">
      <c r="A216" s="69">
        <v>250</v>
      </c>
      <c r="B216" s="76" t="s">
        <v>182</v>
      </c>
      <c r="C216" s="77">
        <v>23</v>
      </c>
      <c r="D216" s="77">
        <v>10</v>
      </c>
      <c r="E216" s="60">
        <f t="shared" si="8"/>
        <v>13</v>
      </c>
      <c r="F216" s="64">
        <f t="shared" si="9"/>
        <v>1.3</v>
      </c>
      <c r="G216" s="71"/>
      <c r="H216" s="72"/>
      <c r="I216" s="20"/>
      <c r="J216" s="24"/>
      <c r="M216" s="60"/>
    </row>
    <row r="217" spans="1:13" s="66" customFormat="1">
      <c r="A217" s="69">
        <v>308</v>
      </c>
      <c r="B217" s="76" t="s">
        <v>168</v>
      </c>
      <c r="C217" s="77">
        <v>21</v>
      </c>
      <c r="D217" s="77">
        <v>24</v>
      </c>
      <c r="E217" s="60">
        <f t="shared" si="8"/>
        <v>-3</v>
      </c>
      <c r="F217" s="64">
        <f t="shared" si="9"/>
        <v>-0.125</v>
      </c>
      <c r="G217" s="71"/>
      <c r="H217" s="72"/>
      <c r="I217" s="20"/>
      <c r="J217" s="24"/>
      <c r="M217" s="60"/>
    </row>
    <row r="218" spans="1:13" s="66" customFormat="1">
      <c r="A218" s="69">
        <v>701</v>
      </c>
      <c r="B218" s="76" t="s">
        <v>94</v>
      </c>
      <c r="C218" s="77">
        <v>19</v>
      </c>
      <c r="D218" s="77">
        <v>10</v>
      </c>
      <c r="E218" s="60">
        <f t="shared" ref="E218:E281" si="10">C218-D218</f>
        <v>9</v>
      </c>
      <c r="F218" s="64">
        <f t="shared" ref="F218:F281" si="11">E218/D218</f>
        <v>0.9</v>
      </c>
      <c r="G218" s="71"/>
      <c r="H218" s="72"/>
      <c r="I218" s="20"/>
      <c r="J218" s="24"/>
      <c r="M218" s="60"/>
    </row>
    <row r="219" spans="1:13" s="66" customFormat="1">
      <c r="A219" s="69">
        <v>547</v>
      </c>
      <c r="B219" s="76" t="s">
        <v>115</v>
      </c>
      <c r="C219" s="77">
        <v>19</v>
      </c>
      <c r="D219" s="77">
        <v>35</v>
      </c>
      <c r="E219" s="60">
        <f t="shared" si="10"/>
        <v>-16</v>
      </c>
      <c r="F219" s="64">
        <f t="shared" si="11"/>
        <v>-0.45714285714285713</v>
      </c>
      <c r="G219" s="71"/>
      <c r="H219" s="72"/>
      <c r="I219" s="20"/>
      <c r="J219" s="24"/>
      <c r="M219" s="60"/>
    </row>
    <row r="220" spans="1:13" s="66" customFormat="1">
      <c r="A220" s="69">
        <v>920</v>
      </c>
      <c r="B220" s="76" t="s">
        <v>88</v>
      </c>
      <c r="C220" s="77">
        <v>19</v>
      </c>
      <c r="D220" s="77">
        <v>47</v>
      </c>
      <c r="E220" s="60">
        <f t="shared" si="10"/>
        <v>-28</v>
      </c>
      <c r="F220" s="64">
        <f t="shared" si="11"/>
        <v>-0.5957446808510638</v>
      </c>
      <c r="G220" s="71"/>
      <c r="H220" s="72"/>
      <c r="I220" s="20"/>
      <c r="J220" s="24"/>
      <c r="M220" s="60"/>
    </row>
    <row r="221" spans="1:13" s="66" customFormat="1">
      <c r="A221" s="69">
        <v>249</v>
      </c>
      <c r="B221" s="76" t="s">
        <v>316</v>
      </c>
      <c r="C221" s="77">
        <v>19</v>
      </c>
      <c r="D221" s="77">
        <v>6</v>
      </c>
      <c r="E221" s="60">
        <f t="shared" si="10"/>
        <v>13</v>
      </c>
      <c r="F221" s="64">
        <f t="shared" si="11"/>
        <v>2.1666666666666665</v>
      </c>
      <c r="G221" s="71"/>
      <c r="H221" s="72"/>
      <c r="I221" s="20"/>
      <c r="J221" s="24"/>
      <c r="M221" s="60"/>
    </row>
    <row r="222" spans="1:13" s="66" customFormat="1">
      <c r="A222" s="69">
        <v>731</v>
      </c>
      <c r="B222" s="76" t="s">
        <v>193</v>
      </c>
      <c r="C222" s="77">
        <v>19</v>
      </c>
      <c r="D222" s="77">
        <v>17</v>
      </c>
      <c r="E222" s="60">
        <f t="shared" si="10"/>
        <v>2</v>
      </c>
      <c r="F222" s="64">
        <f t="shared" si="11"/>
        <v>0.11764705882352941</v>
      </c>
      <c r="G222" s="71"/>
      <c r="H222" s="72"/>
      <c r="I222" s="20"/>
      <c r="J222" s="24"/>
      <c r="M222" s="60"/>
    </row>
    <row r="223" spans="1:13" s="66" customFormat="1">
      <c r="A223" s="69">
        <v>606</v>
      </c>
      <c r="B223" s="76" t="s">
        <v>36</v>
      </c>
      <c r="C223" s="77">
        <v>17</v>
      </c>
      <c r="D223" s="77">
        <v>32</v>
      </c>
      <c r="E223" s="60">
        <f t="shared" si="10"/>
        <v>-15</v>
      </c>
      <c r="F223" s="64">
        <f t="shared" si="11"/>
        <v>-0.46875</v>
      </c>
      <c r="G223" s="71"/>
      <c r="H223" s="72"/>
      <c r="I223" s="20"/>
      <c r="J223" s="24"/>
      <c r="M223" s="60"/>
    </row>
    <row r="224" spans="1:13" s="66" customFormat="1">
      <c r="A224" s="69">
        <v>809</v>
      </c>
      <c r="B224" s="76" t="s">
        <v>161</v>
      </c>
      <c r="C224" s="77">
        <v>17</v>
      </c>
      <c r="D224" s="77">
        <v>28</v>
      </c>
      <c r="E224" s="60">
        <f t="shared" si="10"/>
        <v>-11</v>
      </c>
      <c r="F224" s="64">
        <f t="shared" si="11"/>
        <v>-0.39285714285714285</v>
      </c>
      <c r="G224" s="71"/>
      <c r="H224" s="72"/>
      <c r="I224" s="20"/>
      <c r="J224" s="24"/>
      <c r="M224" s="60"/>
    </row>
    <row r="225" spans="1:13" s="66" customFormat="1">
      <c r="A225" s="69">
        <v>235</v>
      </c>
      <c r="B225" s="76" t="s">
        <v>105</v>
      </c>
      <c r="C225" s="77">
        <v>17</v>
      </c>
      <c r="D225" s="77">
        <v>13</v>
      </c>
      <c r="E225" s="60">
        <f t="shared" si="10"/>
        <v>4</v>
      </c>
      <c r="F225" s="64">
        <f t="shared" si="11"/>
        <v>0.30769230769230771</v>
      </c>
      <c r="G225" s="71"/>
      <c r="H225" s="72"/>
      <c r="I225" s="20"/>
      <c r="J225" s="24"/>
      <c r="M225" s="60"/>
    </row>
    <row r="226" spans="1:13" s="66" customFormat="1">
      <c r="A226" s="69">
        <v>541</v>
      </c>
      <c r="B226" s="76" t="s">
        <v>236</v>
      </c>
      <c r="C226" s="77">
        <v>17</v>
      </c>
      <c r="D226" s="77">
        <v>13</v>
      </c>
      <c r="E226" s="60">
        <f t="shared" si="10"/>
        <v>4</v>
      </c>
      <c r="F226" s="64">
        <f t="shared" si="11"/>
        <v>0.30769230769230771</v>
      </c>
      <c r="G226" s="71"/>
      <c r="H226" s="72"/>
      <c r="I226" s="20"/>
      <c r="J226" s="24"/>
      <c r="M226" s="60"/>
    </row>
    <row r="227" spans="1:13" s="66" customFormat="1">
      <c r="A227" s="69">
        <v>324</v>
      </c>
      <c r="B227" s="76" t="s">
        <v>57</v>
      </c>
      <c r="C227" s="77">
        <v>17</v>
      </c>
      <c r="D227" s="77">
        <v>25</v>
      </c>
      <c r="E227" s="60">
        <f t="shared" si="10"/>
        <v>-8</v>
      </c>
      <c r="F227" s="64">
        <f t="shared" si="11"/>
        <v>-0.32</v>
      </c>
      <c r="G227" s="71"/>
      <c r="H227" s="72"/>
      <c r="I227" s="20"/>
      <c r="J227" s="24"/>
      <c r="M227" s="60"/>
    </row>
    <row r="228" spans="1:13" s="66" customFormat="1">
      <c r="A228" s="69">
        <v>19</v>
      </c>
      <c r="B228" s="76" t="s">
        <v>78</v>
      </c>
      <c r="C228" s="77">
        <v>17</v>
      </c>
      <c r="D228" s="77">
        <v>42</v>
      </c>
      <c r="E228" s="60">
        <f t="shared" si="10"/>
        <v>-25</v>
      </c>
      <c r="F228" s="64">
        <f t="shared" si="11"/>
        <v>-0.59523809523809523</v>
      </c>
      <c r="G228" s="71"/>
      <c r="H228" s="72"/>
      <c r="I228" s="20"/>
      <c r="J228" s="24"/>
      <c r="M228" s="60"/>
    </row>
    <row r="229" spans="1:13" s="66" customFormat="1">
      <c r="A229" s="69">
        <v>630</v>
      </c>
      <c r="B229" s="76" t="s">
        <v>295</v>
      </c>
      <c r="C229" s="77">
        <v>16</v>
      </c>
      <c r="D229" s="77">
        <v>19</v>
      </c>
      <c r="E229" s="60">
        <f t="shared" si="10"/>
        <v>-3</v>
      </c>
      <c r="F229" s="64">
        <f t="shared" si="11"/>
        <v>-0.15789473684210525</v>
      </c>
      <c r="G229" s="71"/>
      <c r="H229" s="72"/>
      <c r="I229" s="20"/>
      <c r="J229" s="24"/>
      <c r="M229" s="60"/>
    </row>
    <row r="230" spans="1:13" s="66" customFormat="1">
      <c r="A230" s="69">
        <v>640</v>
      </c>
      <c r="B230" s="76" t="s">
        <v>259</v>
      </c>
      <c r="C230" s="77">
        <v>16</v>
      </c>
      <c r="D230" s="77">
        <v>18</v>
      </c>
      <c r="E230" s="60">
        <f t="shared" si="10"/>
        <v>-2</v>
      </c>
      <c r="F230" s="64">
        <f t="shared" si="11"/>
        <v>-0.1111111111111111</v>
      </c>
      <c r="G230" s="71"/>
      <c r="H230" s="72"/>
      <c r="I230" s="20"/>
      <c r="J230" s="24"/>
      <c r="M230" s="60"/>
    </row>
    <row r="231" spans="1:13" s="66" customFormat="1">
      <c r="A231" s="69">
        <v>660</v>
      </c>
      <c r="B231" s="76" t="s">
        <v>242</v>
      </c>
      <c r="C231" s="77">
        <v>16</v>
      </c>
      <c r="D231" s="77">
        <v>47</v>
      </c>
      <c r="E231" s="60">
        <f t="shared" si="10"/>
        <v>-31</v>
      </c>
      <c r="F231" s="64">
        <f t="shared" si="11"/>
        <v>-0.65957446808510634</v>
      </c>
      <c r="G231" s="71"/>
      <c r="H231" s="72"/>
      <c r="I231" s="20"/>
      <c r="J231" s="24"/>
      <c r="M231" s="60"/>
    </row>
    <row r="232" spans="1:13" s="66" customFormat="1">
      <c r="A232" s="69">
        <v>119</v>
      </c>
      <c r="B232" s="76" t="s">
        <v>284</v>
      </c>
      <c r="C232" s="77">
        <v>15</v>
      </c>
      <c r="D232" s="77">
        <v>8</v>
      </c>
      <c r="E232" s="60">
        <f t="shared" si="10"/>
        <v>7</v>
      </c>
      <c r="F232" s="64">
        <f t="shared" si="11"/>
        <v>0.875</v>
      </c>
      <c r="G232" s="71"/>
      <c r="H232" s="72"/>
      <c r="I232" s="20"/>
      <c r="J232" s="24"/>
      <c r="M232" s="60"/>
    </row>
    <row r="233" spans="1:13" s="66" customFormat="1">
      <c r="A233" s="69">
        <v>805</v>
      </c>
      <c r="B233" s="76" t="s">
        <v>76</v>
      </c>
      <c r="C233" s="77">
        <v>15</v>
      </c>
      <c r="D233" s="77">
        <v>39</v>
      </c>
      <c r="E233" s="60">
        <f t="shared" si="10"/>
        <v>-24</v>
      </c>
      <c r="F233" s="64">
        <f t="shared" si="11"/>
        <v>-0.61538461538461542</v>
      </c>
      <c r="G233" s="71"/>
      <c r="H233" s="72"/>
      <c r="I233" s="20"/>
      <c r="J233" s="24"/>
      <c r="M233" s="60"/>
    </row>
    <row r="234" spans="1:13" s="66" customFormat="1">
      <c r="A234" s="69">
        <v>309</v>
      </c>
      <c r="B234" s="76" t="s">
        <v>158</v>
      </c>
      <c r="C234" s="77">
        <v>15</v>
      </c>
      <c r="D234" s="77">
        <v>22</v>
      </c>
      <c r="E234" s="60">
        <f t="shared" si="10"/>
        <v>-7</v>
      </c>
      <c r="F234" s="64">
        <f t="shared" si="11"/>
        <v>-0.31818181818181818</v>
      </c>
      <c r="G234" s="71"/>
      <c r="H234" s="72"/>
      <c r="I234" s="20"/>
      <c r="J234" s="24"/>
      <c r="M234" s="60"/>
    </row>
    <row r="235" spans="1:13" s="66" customFormat="1">
      <c r="A235" s="69">
        <v>310</v>
      </c>
      <c r="B235" s="76" t="s">
        <v>136</v>
      </c>
      <c r="C235" s="77">
        <v>15</v>
      </c>
      <c r="D235" s="77">
        <v>8</v>
      </c>
      <c r="E235" s="60">
        <f t="shared" si="10"/>
        <v>7</v>
      </c>
      <c r="F235" s="64">
        <f t="shared" si="11"/>
        <v>0.875</v>
      </c>
      <c r="G235" s="71"/>
      <c r="H235" s="72"/>
      <c r="I235" s="20"/>
      <c r="J235" s="24"/>
      <c r="M235" s="60"/>
    </row>
    <row r="236" spans="1:13" s="66" customFormat="1">
      <c r="A236" s="69">
        <v>655</v>
      </c>
      <c r="B236" s="76" t="s">
        <v>299</v>
      </c>
      <c r="C236" s="77">
        <v>15</v>
      </c>
      <c r="D236" s="77">
        <v>0</v>
      </c>
      <c r="E236" s="60">
        <f t="shared" si="10"/>
        <v>15</v>
      </c>
      <c r="F236" s="79"/>
      <c r="G236" s="71"/>
      <c r="H236" s="72"/>
      <c r="I236" s="20"/>
      <c r="J236" s="24"/>
      <c r="M236" s="60"/>
    </row>
    <row r="237" spans="1:13" s="66" customFormat="1">
      <c r="A237" s="69">
        <v>323</v>
      </c>
      <c r="B237" s="76" t="s">
        <v>128</v>
      </c>
      <c r="C237" s="77">
        <v>15</v>
      </c>
      <c r="D237" s="77">
        <v>9</v>
      </c>
      <c r="E237" s="60">
        <f t="shared" si="10"/>
        <v>6</v>
      </c>
      <c r="F237" s="64">
        <f t="shared" ref="F237:F253" si="12">E237/D237</f>
        <v>0.66666666666666663</v>
      </c>
      <c r="G237" s="71"/>
      <c r="H237" s="72"/>
      <c r="I237" s="20"/>
      <c r="J237" s="24"/>
      <c r="M237" s="60"/>
    </row>
    <row r="238" spans="1:13" s="66" customFormat="1">
      <c r="A238" s="69">
        <v>674</v>
      </c>
      <c r="B238" s="76" t="s">
        <v>260</v>
      </c>
      <c r="C238" s="77">
        <v>15</v>
      </c>
      <c r="D238" s="77">
        <v>52</v>
      </c>
      <c r="E238" s="60">
        <f t="shared" si="10"/>
        <v>-37</v>
      </c>
      <c r="F238" s="64">
        <f t="shared" si="12"/>
        <v>-0.71153846153846156</v>
      </c>
      <c r="G238" s="71"/>
      <c r="H238" s="72"/>
      <c r="I238" s="20"/>
      <c r="J238" s="24"/>
      <c r="M238" s="60"/>
    </row>
    <row r="239" spans="1:13" s="66" customFormat="1">
      <c r="A239" s="69">
        <v>804</v>
      </c>
      <c r="B239" s="76" t="s">
        <v>96</v>
      </c>
      <c r="C239" s="77">
        <v>14</v>
      </c>
      <c r="D239" s="77">
        <v>6</v>
      </c>
      <c r="E239" s="60">
        <f t="shared" si="10"/>
        <v>8</v>
      </c>
      <c r="F239" s="64">
        <f t="shared" si="12"/>
        <v>1.3333333333333333</v>
      </c>
      <c r="G239" s="71"/>
      <c r="H239" s="72"/>
      <c r="I239" s="20"/>
      <c r="J239" s="24"/>
      <c r="M239" s="60"/>
    </row>
    <row r="240" spans="1:13" s="66" customFormat="1">
      <c r="A240" s="69">
        <v>622</v>
      </c>
      <c r="B240" s="76" t="s">
        <v>55</v>
      </c>
      <c r="C240" s="77">
        <v>14</v>
      </c>
      <c r="D240" s="77">
        <v>16</v>
      </c>
      <c r="E240" s="60">
        <f t="shared" si="10"/>
        <v>-2</v>
      </c>
      <c r="F240" s="64">
        <f t="shared" si="12"/>
        <v>-0.125</v>
      </c>
      <c r="G240" s="71"/>
      <c r="H240" s="72"/>
      <c r="I240" s="20"/>
      <c r="J240" s="24"/>
      <c r="M240" s="60"/>
    </row>
    <row r="241" spans="1:13" s="66" customFormat="1">
      <c r="A241" s="69">
        <v>122</v>
      </c>
      <c r="B241" s="76" t="s">
        <v>266</v>
      </c>
      <c r="C241" s="77">
        <v>14</v>
      </c>
      <c r="D241" s="77">
        <v>30</v>
      </c>
      <c r="E241" s="60">
        <f t="shared" si="10"/>
        <v>-16</v>
      </c>
      <c r="F241" s="64">
        <f t="shared" si="12"/>
        <v>-0.53333333333333333</v>
      </c>
      <c r="G241" s="71"/>
      <c r="H241" s="72"/>
      <c r="I241" s="20"/>
      <c r="J241" s="24"/>
      <c r="M241" s="60"/>
    </row>
    <row r="242" spans="1:13" s="66" customFormat="1">
      <c r="A242" s="69">
        <v>316</v>
      </c>
      <c r="B242" s="76" t="s">
        <v>110</v>
      </c>
      <c r="C242" s="77">
        <v>14</v>
      </c>
      <c r="D242" s="77">
        <v>30</v>
      </c>
      <c r="E242" s="60">
        <f t="shared" si="10"/>
        <v>-16</v>
      </c>
      <c r="F242" s="64">
        <f t="shared" si="12"/>
        <v>-0.53333333333333333</v>
      </c>
      <c r="G242" s="71"/>
      <c r="H242" s="72"/>
      <c r="I242" s="20"/>
      <c r="J242" s="24"/>
      <c r="M242" s="60"/>
    </row>
    <row r="243" spans="1:13" s="66" customFormat="1">
      <c r="A243" s="69">
        <v>523</v>
      </c>
      <c r="B243" s="76" t="s">
        <v>130</v>
      </c>
      <c r="C243" s="77">
        <v>14</v>
      </c>
      <c r="D243" s="77">
        <v>21</v>
      </c>
      <c r="E243" s="60">
        <f t="shared" si="10"/>
        <v>-7</v>
      </c>
      <c r="F243" s="64">
        <f t="shared" si="12"/>
        <v>-0.33333333333333331</v>
      </c>
      <c r="G243" s="71"/>
      <c r="H243" s="72"/>
      <c r="I243" s="20"/>
      <c r="J243" s="24"/>
      <c r="M243" s="60"/>
    </row>
    <row r="244" spans="1:13" s="66" customFormat="1">
      <c r="A244" s="69">
        <v>739</v>
      </c>
      <c r="B244" s="76" t="s">
        <v>95</v>
      </c>
      <c r="C244" s="77">
        <v>14</v>
      </c>
      <c r="D244" s="77">
        <v>1</v>
      </c>
      <c r="E244" s="60">
        <f t="shared" si="10"/>
        <v>13</v>
      </c>
      <c r="F244" s="64">
        <f t="shared" si="12"/>
        <v>13</v>
      </c>
      <c r="G244" s="71"/>
      <c r="H244" s="72"/>
      <c r="I244" s="20"/>
      <c r="J244" s="24"/>
      <c r="M244" s="60"/>
    </row>
    <row r="245" spans="1:13" s="66" customFormat="1">
      <c r="A245" s="69">
        <v>108</v>
      </c>
      <c r="B245" s="76" t="s">
        <v>75</v>
      </c>
      <c r="C245" s="77">
        <v>13</v>
      </c>
      <c r="D245" s="77">
        <v>12</v>
      </c>
      <c r="E245" s="60">
        <f t="shared" si="10"/>
        <v>1</v>
      </c>
      <c r="F245" s="64">
        <f t="shared" si="12"/>
        <v>8.3333333333333329E-2</v>
      </c>
      <c r="G245" s="71"/>
      <c r="H245" s="72"/>
      <c r="I245" s="20"/>
      <c r="J245" s="24"/>
      <c r="M245" s="60"/>
    </row>
    <row r="246" spans="1:13" s="66" customFormat="1">
      <c r="A246" s="69">
        <v>6</v>
      </c>
      <c r="B246" s="76" t="s">
        <v>172</v>
      </c>
      <c r="C246" s="77">
        <v>13</v>
      </c>
      <c r="D246" s="77">
        <v>11</v>
      </c>
      <c r="E246" s="60">
        <f t="shared" si="10"/>
        <v>2</v>
      </c>
      <c r="F246" s="64">
        <f t="shared" si="12"/>
        <v>0.18181818181818182</v>
      </c>
      <c r="G246" s="71"/>
      <c r="H246" s="72"/>
      <c r="I246" s="20"/>
      <c r="J246" s="24"/>
      <c r="M246" s="60"/>
    </row>
    <row r="247" spans="1:13" s="66" customFormat="1">
      <c r="A247" s="69">
        <v>634</v>
      </c>
      <c r="B247" s="76" t="s">
        <v>93</v>
      </c>
      <c r="C247" s="77">
        <v>13</v>
      </c>
      <c r="D247" s="77">
        <v>26</v>
      </c>
      <c r="E247" s="60">
        <f t="shared" si="10"/>
        <v>-13</v>
      </c>
      <c r="F247" s="64">
        <f t="shared" si="12"/>
        <v>-0.5</v>
      </c>
      <c r="G247" s="71"/>
      <c r="H247" s="72"/>
      <c r="I247" s="20"/>
      <c r="J247" s="24"/>
      <c r="M247" s="60"/>
    </row>
    <row r="248" spans="1:13" s="66" customFormat="1">
      <c r="A248" s="69">
        <v>313</v>
      </c>
      <c r="B248" s="76" t="s">
        <v>106</v>
      </c>
      <c r="C248" s="77">
        <v>13</v>
      </c>
      <c r="D248" s="77">
        <v>4</v>
      </c>
      <c r="E248" s="60">
        <f t="shared" si="10"/>
        <v>9</v>
      </c>
      <c r="F248" s="64">
        <f t="shared" si="12"/>
        <v>2.25</v>
      </c>
      <c r="G248" s="71"/>
      <c r="H248" s="72"/>
      <c r="I248" s="20"/>
      <c r="J248" s="24"/>
      <c r="M248" s="60"/>
    </row>
    <row r="249" spans="1:13" s="66" customFormat="1">
      <c r="A249" s="69">
        <v>721</v>
      </c>
      <c r="B249" s="76" t="s">
        <v>70</v>
      </c>
      <c r="C249" s="77">
        <v>13</v>
      </c>
      <c r="D249" s="77">
        <v>22</v>
      </c>
      <c r="E249" s="60">
        <f t="shared" si="10"/>
        <v>-9</v>
      </c>
      <c r="F249" s="64">
        <f t="shared" si="12"/>
        <v>-0.40909090909090912</v>
      </c>
      <c r="G249" s="71"/>
      <c r="H249" s="72"/>
      <c r="I249" s="20"/>
      <c r="J249" s="24"/>
      <c r="M249" s="60"/>
    </row>
    <row r="250" spans="1:13" s="66" customFormat="1">
      <c r="A250" s="69">
        <v>111</v>
      </c>
      <c r="B250" s="76" t="s">
        <v>146</v>
      </c>
      <c r="C250" s="77">
        <v>12</v>
      </c>
      <c r="D250" s="77">
        <v>8</v>
      </c>
      <c r="E250" s="60">
        <f t="shared" si="10"/>
        <v>4</v>
      </c>
      <c r="F250" s="64">
        <f t="shared" si="12"/>
        <v>0.5</v>
      </c>
      <c r="G250" s="71"/>
      <c r="H250" s="72"/>
      <c r="I250" s="20"/>
      <c r="J250" s="24"/>
      <c r="M250" s="60"/>
    </row>
    <row r="251" spans="1:13" s="66" customFormat="1">
      <c r="A251" s="69">
        <v>623</v>
      </c>
      <c r="B251" s="76" t="s">
        <v>238</v>
      </c>
      <c r="C251" s="77">
        <v>12</v>
      </c>
      <c r="D251" s="77">
        <v>22</v>
      </c>
      <c r="E251" s="60">
        <f t="shared" si="10"/>
        <v>-10</v>
      </c>
      <c r="F251" s="64">
        <f t="shared" si="12"/>
        <v>-0.45454545454545453</v>
      </c>
      <c r="G251" s="71"/>
      <c r="H251" s="72"/>
      <c r="I251" s="20"/>
      <c r="J251" s="24"/>
      <c r="M251" s="60"/>
    </row>
    <row r="252" spans="1:13" s="66" customFormat="1">
      <c r="A252" s="69">
        <v>639</v>
      </c>
      <c r="B252" s="76" t="s">
        <v>252</v>
      </c>
      <c r="C252" s="77">
        <v>12</v>
      </c>
      <c r="D252" s="77">
        <v>16</v>
      </c>
      <c r="E252" s="60">
        <f t="shared" si="10"/>
        <v>-4</v>
      </c>
      <c r="F252" s="64">
        <f t="shared" si="12"/>
        <v>-0.25</v>
      </c>
      <c r="G252" s="71"/>
      <c r="H252" s="72"/>
      <c r="I252" s="20"/>
      <c r="J252" s="24"/>
      <c r="M252" s="60"/>
    </row>
    <row r="253" spans="1:13" s="66" customFormat="1">
      <c r="A253" s="69">
        <v>725</v>
      </c>
      <c r="B253" s="76" t="s">
        <v>174</v>
      </c>
      <c r="C253" s="77">
        <v>12</v>
      </c>
      <c r="D253" s="77">
        <v>7</v>
      </c>
      <c r="E253" s="60">
        <f t="shared" si="10"/>
        <v>5</v>
      </c>
      <c r="F253" s="64">
        <f t="shared" si="12"/>
        <v>0.7142857142857143</v>
      </c>
      <c r="G253" s="71"/>
      <c r="H253" s="72"/>
      <c r="I253" s="20"/>
      <c r="J253" s="24"/>
      <c r="M253" s="60"/>
    </row>
    <row r="254" spans="1:13" s="66" customFormat="1">
      <c r="A254" s="69">
        <v>615</v>
      </c>
      <c r="B254" s="76" t="s">
        <v>289</v>
      </c>
      <c r="C254" s="77">
        <v>11</v>
      </c>
      <c r="D254" s="77">
        <v>0</v>
      </c>
      <c r="E254" s="60">
        <f t="shared" si="10"/>
        <v>11</v>
      </c>
      <c r="F254" s="79"/>
      <c r="G254" s="71"/>
      <c r="H254" s="72"/>
      <c r="I254" s="20"/>
      <c r="J254" s="24"/>
      <c r="M254" s="60"/>
    </row>
    <row r="255" spans="1:13" s="66" customFormat="1">
      <c r="A255" s="69">
        <v>224</v>
      </c>
      <c r="B255" s="76" t="s">
        <v>99</v>
      </c>
      <c r="C255" s="77">
        <v>11</v>
      </c>
      <c r="D255" s="77">
        <v>16</v>
      </c>
      <c r="E255" s="60">
        <f t="shared" si="10"/>
        <v>-5</v>
      </c>
      <c r="F255" s="64">
        <f t="shared" ref="F255:F265" si="13">E255/D255</f>
        <v>-0.3125</v>
      </c>
      <c r="G255" s="71"/>
      <c r="H255" s="72"/>
      <c r="I255" s="20"/>
      <c r="J255" s="24"/>
      <c r="M255" s="60"/>
    </row>
    <row r="256" spans="1:13" s="66" customFormat="1">
      <c r="A256" s="69">
        <v>227</v>
      </c>
      <c r="B256" s="76" t="s">
        <v>240</v>
      </c>
      <c r="C256" s="77">
        <v>10</v>
      </c>
      <c r="D256" s="77">
        <v>18</v>
      </c>
      <c r="E256" s="60">
        <f t="shared" si="10"/>
        <v>-8</v>
      </c>
      <c r="F256" s="64">
        <f t="shared" si="13"/>
        <v>-0.44444444444444442</v>
      </c>
      <c r="G256" s="71"/>
      <c r="H256" s="72"/>
      <c r="I256" s="20"/>
      <c r="J256" s="24"/>
      <c r="M256" s="60"/>
    </row>
    <row r="257" spans="1:13" s="66" customFormat="1">
      <c r="A257" s="69">
        <v>917</v>
      </c>
      <c r="B257" s="76" t="s">
        <v>153</v>
      </c>
      <c r="C257" s="77">
        <v>10</v>
      </c>
      <c r="D257" s="77">
        <v>13</v>
      </c>
      <c r="E257" s="60">
        <f t="shared" si="10"/>
        <v>-3</v>
      </c>
      <c r="F257" s="64">
        <f t="shared" si="13"/>
        <v>-0.23076923076923078</v>
      </c>
      <c r="G257" s="71"/>
      <c r="H257" s="72"/>
      <c r="I257" s="20"/>
      <c r="J257" s="24"/>
      <c r="M257" s="60"/>
    </row>
    <row r="258" spans="1:13" s="66" customFormat="1">
      <c r="A258" s="69">
        <v>242</v>
      </c>
      <c r="B258" s="76" t="s">
        <v>79</v>
      </c>
      <c r="C258" s="77">
        <v>10</v>
      </c>
      <c r="D258" s="77">
        <v>16</v>
      </c>
      <c r="E258" s="60">
        <f t="shared" si="10"/>
        <v>-6</v>
      </c>
      <c r="F258" s="64">
        <f t="shared" si="13"/>
        <v>-0.375</v>
      </c>
      <c r="G258" s="71"/>
      <c r="H258" s="72"/>
      <c r="I258" s="20"/>
      <c r="J258" s="24"/>
      <c r="M258" s="60"/>
    </row>
    <row r="259" spans="1:13" s="66" customFormat="1">
      <c r="A259" s="69">
        <v>407</v>
      </c>
      <c r="B259" s="76" t="s">
        <v>137</v>
      </c>
      <c r="C259" s="77">
        <v>10</v>
      </c>
      <c r="D259" s="77">
        <v>6</v>
      </c>
      <c r="E259" s="60">
        <f t="shared" si="10"/>
        <v>4</v>
      </c>
      <c r="F259" s="64">
        <f t="shared" si="13"/>
        <v>0.66666666666666663</v>
      </c>
      <c r="G259" s="71"/>
      <c r="H259" s="72"/>
      <c r="I259" s="20"/>
      <c r="J259" s="24"/>
      <c r="M259" s="60"/>
    </row>
    <row r="260" spans="1:13" s="66" customFormat="1">
      <c r="A260" s="69">
        <v>506</v>
      </c>
      <c r="B260" s="76" t="s">
        <v>256</v>
      </c>
      <c r="C260" s="77">
        <v>9</v>
      </c>
      <c r="D260" s="77">
        <v>7</v>
      </c>
      <c r="E260" s="60">
        <f t="shared" si="10"/>
        <v>2</v>
      </c>
      <c r="F260" s="64">
        <f t="shared" si="13"/>
        <v>0.2857142857142857</v>
      </c>
      <c r="G260" s="71"/>
      <c r="H260" s="72"/>
      <c r="I260" s="20"/>
      <c r="J260" s="24"/>
      <c r="M260" s="60"/>
    </row>
    <row r="261" spans="1:13" s="66" customFormat="1">
      <c r="A261" s="69">
        <v>643</v>
      </c>
      <c r="B261" s="76" t="s">
        <v>113</v>
      </c>
      <c r="C261" s="77">
        <v>9</v>
      </c>
      <c r="D261" s="77">
        <v>10</v>
      </c>
      <c r="E261" s="60">
        <f t="shared" si="10"/>
        <v>-1</v>
      </c>
      <c r="F261" s="64">
        <f t="shared" si="13"/>
        <v>-0.1</v>
      </c>
      <c r="G261" s="71"/>
      <c r="H261" s="72"/>
      <c r="I261" s="20"/>
      <c r="J261" s="24"/>
      <c r="M261" s="60"/>
    </row>
    <row r="262" spans="1:13" s="66" customFormat="1">
      <c r="A262" s="69">
        <v>124</v>
      </c>
      <c r="B262" s="76" t="s">
        <v>293</v>
      </c>
      <c r="C262" s="77">
        <v>9</v>
      </c>
      <c r="D262" s="77">
        <v>2</v>
      </c>
      <c r="E262" s="60">
        <f t="shared" si="10"/>
        <v>7</v>
      </c>
      <c r="F262" s="64">
        <f t="shared" si="13"/>
        <v>3.5</v>
      </c>
      <c r="G262" s="71"/>
      <c r="H262" s="72"/>
      <c r="I262" s="20"/>
      <c r="J262" s="24"/>
      <c r="M262" s="60"/>
    </row>
    <row r="263" spans="1:13" s="66" customFormat="1">
      <c r="A263" s="69">
        <v>553</v>
      </c>
      <c r="B263" s="76" t="s">
        <v>237</v>
      </c>
      <c r="C263" s="77">
        <v>9</v>
      </c>
      <c r="D263" s="77">
        <v>22</v>
      </c>
      <c r="E263" s="60">
        <f t="shared" si="10"/>
        <v>-13</v>
      </c>
      <c r="F263" s="64">
        <f t="shared" si="13"/>
        <v>-0.59090909090909094</v>
      </c>
      <c r="G263" s="71"/>
      <c r="H263" s="72"/>
      <c r="I263" s="20"/>
      <c r="J263" s="24"/>
      <c r="M263" s="60"/>
    </row>
    <row r="264" spans="1:13" s="66" customFormat="1">
      <c r="A264" s="69">
        <v>524</v>
      </c>
      <c r="B264" s="76" t="s">
        <v>274</v>
      </c>
      <c r="C264" s="77">
        <v>9</v>
      </c>
      <c r="D264" s="77">
        <v>12</v>
      </c>
      <c r="E264" s="60">
        <f t="shared" si="10"/>
        <v>-3</v>
      </c>
      <c r="F264" s="64">
        <f t="shared" si="13"/>
        <v>-0.25</v>
      </c>
      <c r="G264" s="71"/>
      <c r="H264" s="72"/>
      <c r="I264" s="20"/>
      <c r="J264" s="24"/>
      <c r="M264" s="60"/>
    </row>
    <row r="265" spans="1:13" s="66" customFormat="1">
      <c r="A265" s="69">
        <v>207</v>
      </c>
      <c r="B265" s="76" t="s">
        <v>230</v>
      </c>
      <c r="C265" s="77">
        <v>8</v>
      </c>
      <c r="D265" s="77">
        <v>11</v>
      </c>
      <c r="E265" s="60">
        <f t="shared" si="10"/>
        <v>-3</v>
      </c>
      <c r="F265" s="64">
        <f t="shared" si="13"/>
        <v>-0.27272727272727271</v>
      </c>
      <c r="G265" s="71"/>
      <c r="H265" s="72"/>
      <c r="I265" s="20"/>
      <c r="J265" s="24"/>
      <c r="M265" s="60"/>
    </row>
    <row r="266" spans="1:13" s="66" customFormat="1">
      <c r="A266" s="69">
        <v>221</v>
      </c>
      <c r="B266" s="76" t="s">
        <v>117</v>
      </c>
      <c r="C266" s="77">
        <v>8</v>
      </c>
      <c r="D266" s="77">
        <v>0</v>
      </c>
      <c r="E266" s="60">
        <f t="shared" si="10"/>
        <v>8</v>
      </c>
      <c r="F266" s="79"/>
      <c r="G266" s="71"/>
      <c r="H266" s="72"/>
      <c r="I266" s="20"/>
      <c r="J266" s="24"/>
      <c r="M266" s="60"/>
    </row>
    <row r="267" spans="1:13" s="66" customFormat="1">
      <c r="A267" s="69">
        <v>616</v>
      </c>
      <c r="B267" s="76" t="s">
        <v>322</v>
      </c>
      <c r="C267" s="77">
        <v>7</v>
      </c>
      <c r="D267" s="77">
        <v>0</v>
      </c>
      <c r="E267" s="60">
        <f t="shared" si="10"/>
        <v>7</v>
      </c>
      <c r="F267" s="79"/>
      <c r="G267" s="71"/>
      <c r="H267" s="72"/>
      <c r="I267" s="20"/>
      <c r="J267" s="24"/>
      <c r="M267" s="60"/>
    </row>
    <row r="268" spans="1:13" s="66" customFormat="1">
      <c r="A268" s="69">
        <v>682</v>
      </c>
      <c r="B268" s="76" t="s">
        <v>290</v>
      </c>
      <c r="C268" s="77">
        <v>7</v>
      </c>
      <c r="D268" s="77">
        <v>0</v>
      </c>
      <c r="E268" s="60">
        <f t="shared" si="10"/>
        <v>7</v>
      </c>
      <c r="F268" s="79"/>
      <c r="G268" s="71"/>
      <c r="H268" s="72"/>
      <c r="I268" s="20"/>
      <c r="J268" s="24"/>
      <c r="M268" s="60"/>
    </row>
    <row r="269" spans="1:13" s="66" customFormat="1">
      <c r="A269" s="69">
        <v>253</v>
      </c>
      <c r="B269" s="76" t="s">
        <v>270</v>
      </c>
      <c r="C269" s="77">
        <v>7</v>
      </c>
      <c r="D269" s="77">
        <v>0</v>
      </c>
      <c r="E269" s="60">
        <f t="shared" si="10"/>
        <v>7</v>
      </c>
      <c r="F269" s="79"/>
      <c r="G269" s="71"/>
      <c r="H269" s="72"/>
      <c r="I269" s="20"/>
      <c r="J269" s="24"/>
      <c r="M269" s="60"/>
    </row>
    <row r="270" spans="1:13" s="66" customFormat="1">
      <c r="A270" s="69">
        <v>730</v>
      </c>
      <c r="B270" s="76" t="s">
        <v>329</v>
      </c>
      <c r="C270" s="77">
        <v>7</v>
      </c>
      <c r="D270" s="77">
        <v>8</v>
      </c>
      <c r="E270" s="60">
        <f t="shared" si="10"/>
        <v>-1</v>
      </c>
      <c r="F270" s="64">
        <f t="shared" ref="F270:F275" si="14">E270/D270</f>
        <v>-0.125</v>
      </c>
      <c r="G270" s="71"/>
      <c r="H270" s="72"/>
      <c r="I270" s="20"/>
      <c r="J270" s="24"/>
      <c r="M270" s="60"/>
    </row>
    <row r="271" spans="1:13" s="66" customFormat="1">
      <c r="A271" s="69">
        <v>405</v>
      </c>
      <c r="B271" s="76" t="s">
        <v>102</v>
      </c>
      <c r="C271" s="77">
        <v>7</v>
      </c>
      <c r="D271" s="77">
        <v>7</v>
      </c>
      <c r="E271" s="60">
        <f t="shared" si="10"/>
        <v>0</v>
      </c>
      <c r="F271" s="64">
        <f t="shared" si="14"/>
        <v>0</v>
      </c>
      <c r="G271" s="71"/>
      <c r="H271" s="72"/>
      <c r="I271" s="20"/>
      <c r="J271" s="24"/>
      <c r="M271" s="60"/>
    </row>
    <row r="272" spans="1:13" s="66" customFormat="1">
      <c r="A272" s="69">
        <v>112</v>
      </c>
      <c r="B272" s="76" t="s">
        <v>247</v>
      </c>
      <c r="C272" s="77">
        <v>6</v>
      </c>
      <c r="D272" s="77">
        <v>9</v>
      </c>
      <c r="E272" s="60">
        <f t="shared" si="10"/>
        <v>-3</v>
      </c>
      <c r="F272" s="64">
        <f t="shared" si="14"/>
        <v>-0.33333333333333331</v>
      </c>
      <c r="G272" s="71"/>
      <c r="H272" s="72"/>
      <c r="I272" s="20"/>
      <c r="J272" s="24"/>
      <c r="M272" s="60"/>
    </row>
    <row r="273" spans="1:13" s="66" customFormat="1">
      <c r="A273" s="69">
        <v>711</v>
      </c>
      <c r="B273" s="76" t="s">
        <v>253</v>
      </c>
      <c r="C273" s="77">
        <v>6</v>
      </c>
      <c r="D273" s="77">
        <v>8</v>
      </c>
      <c r="E273" s="60">
        <f t="shared" si="10"/>
        <v>-2</v>
      </c>
      <c r="F273" s="64">
        <f t="shared" si="14"/>
        <v>-0.25</v>
      </c>
      <c r="G273" s="71"/>
      <c r="H273" s="72"/>
      <c r="I273" s="20"/>
      <c r="J273" s="24"/>
      <c r="M273" s="60"/>
    </row>
    <row r="274" spans="1:13" s="66" customFormat="1">
      <c r="A274" s="69">
        <v>240</v>
      </c>
      <c r="B274" s="76" t="s">
        <v>162</v>
      </c>
      <c r="C274" s="77">
        <v>6</v>
      </c>
      <c r="D274" s="77">
        <v>26</v>
      </c>
      <c r="E274" s="60">
        <f t="shared" si="10"/>
        <v>-20</v>
      </c>
      <c r="F274" s="64">
        <f t="shared" si="14"/>
        <v>-0.76923076923076927</v>
      </c>
      <c r="G274" s="71"/>
      <c r="H274" s="72"/>
      <c r="I274" s="20"/>
      <c r="J274" s="24"/>
      <c r="M274" s="60"/>
    </row>
    <row r="275" spans="1:13" s="66" customFormat="1">
      <c r="A275" s="69">
        <v>737</v>
      </c>
      <c r="B275" s="76" t="s">
        <v>254</v>
      </c>
      <c r="C275" s="77">
        <v>6</v>
      </c>
      <c r="D275" s="77">
        <v>1</v>
      </c>
      <c r="E275" s="60">
        <f t="shared" si="10"/>
        <v>5</v>
      </c>
      <c r="F275" s="64">
        <f t="shared" si="14"/>
        <v>5</v>
      </c>
      <c r="G275" s="71"/>
      <c r="H275" s="72"/>
      <c r="I275" s="20"/>
      <c r="J275" s="24"/>
      <c r="M275" s="60"/>
    </row>
    <row r="276" spans="1:13" s="66" customFormat="1">
      <c r="A276" s="69">
        <v>720</v>
      </c>
      <c r="B276" s="76" t="s">
        <v>283</v>
      </c>
      <c r="C276" s="77">
        <v>5</v>
      </c>
      <c r="D276" s="77">
        <v>0</v>
      </c>
      <c r="E276" s="60">
        <f t="shared" si="10"/>
        <v>5</v>
      </c>
      <c r="F276" s="79"/>
      <c r="G276" s="71"/>
      <c r="H276" s="72"/>
      <c r="I276" s="20"/>
      <c r="J276" s="24"/>
      <c r="M276" s="60"/>
    </row>
    <row r="277" spans="1:13" s="66" customFormat="1">
      <c r="A277" s="69">
        <v>334</v>
      </c>
      <c r="B277" s="76" t="s">
        <v>305</v>
      </c>
      <c r="C277" s="77">
        <v>5</v>
      </c>
      <c r="D277" s="77">
        <v>6</v>
      </c>
      <c r="E277" s="60">
        <f t="shared" si="10"/>
        <v>-1</v>
      </c>
      <c r="F277" s="64">
        <f>E277/D277</f>
        <v>-0.16666666666666666</v>
      </c>
      <c r="G277" s="71"/>
      <c r="H277" s="72"/>
      <c r="I277" s="20"/>
      <c r="J277" s="24"/>
      <c r="M277" s="60"/>
    </row>
    <row r="278" spans="1:13" s="66" customFormat="1">
      <c r="A278" s="69">
        <v>251</v>
      </c>
      <c r="B278" s="76" t="s">
        <v>250</v>
      </c>
      <c r="C278" s="77">
        <v>5</v>
      </c>
      <c r="D278" s="77">
        <v>4</v>
      </c>
      <c r="E278" s="60">
        <f t="shared" si="10"/>
        <v>1</v>
      </c>
      <c r="F278" s="64">
        <f>E278/D278</f>
        <v>0.25</v>
      </c>
      <c r="G278" s="71"/>
      <c r="H278" s="72"/>
      <c r="I278" s="20"/>
      <c r="J278" s="24"/>
      <c r="M278" s="60"/>
    </row>
    <row r="279" spans="1:13" s="66" customFormat="1">
      <c r="A279" s="69">
        <v>4</v>
      </c>
      <c r="B279" s="76" t="s">
        <v>312</v>
      </c>
      <c r="C279" s="77">
        <v>4</v>
      </c>
      <c r="D279" s="77">
        <v>0</v>
      </c>
      <c r="E279" s="60">
        <f t="shared" si="10"/>
        <v>4</v>
      </c>
      <c r="F279" s="79"/>
      <c r="G279" s="71"/>
      <c r="H279" s="72"/>
      <c r="I279" s="20"/>
      <c r="J279" s="24"/>
      <c r="M279" s="60"/>
    </row>
    <row r="280" spans="1:13" s="66" customFormat="1">
      <c r="A280" s="69">
        <v>717</v>
      </c>
      <c r="B280" s="76" t="s">
        <v>227</v>
      </c>
      <c r="C280" s="77">
        <v>4</v>
      </c>
      <c r="D280" s="77">
        <v>12</v>
      </c>
      <c r="E280" s="60">
        <f t="shared" si="10"/>
        <v>-8</v>
      </c>
      <c r="F280" s="64">
        <f>E280/D280</f>
        <v>-0.66666666666666663</v>
      </c>
      <c r="G280" s="71"/>
      <c r="H280" s="72"/>
      <c r="I280" s="20"/>
      <c r="J280" s="24"/>
      <c r="M280" s="60"/>
    </row>
    <row r="281" spans="1:13" s="66" customFormat="1">
      <c r="A281" s="69">
        <v>681</v>
      </c>
      <c r="B281" s="76" t="s">
        <v>326</v>
      </c>
      <c r="C281" s="77">
        <v>4</v>
      </c>
      <c r="D281" s="77">
        <v>2</v>
      </c>
      <c r="E281" s="60">
        <f t="shared" si="10"/>
        <v>2</v>
      </c>
      <c r="F281" s="64">
        <f>E281/D281</f>
        <v>1</v>
      </c>
      <c r="G281" s="71"/>
      <c r="H281" s="72"/>
      <c r="I281" s="20"/>
      <c r="J281" s="24"/>
      <c r="M281" s="60"/>
    </row>
    <row r="282" spans="1:13" s="66" customFormat="1">
      <c r="A282" s="69">
        <v>549</v>
      </c>
      <c r="B282" s="76" t="s">
        <v>307</v>
      </c>
      <c r="C282" s="77">
        <v>4</v>
      </c>
      <c r="D282" s="77">
        <v>7</v>
      </c>
      <c r="E282" s="60">
        <f t="shared" ref="E282:E345" si="15">C282-D282</f>
        <v>-3</v>
      </c>
      <c r="F282" s="64">
        <f>E282/D282</f>
        <v>-0.42857142857142855</v>
      </c>
      <c r="G282" s="71"/>
      <c r="H282" s="72"/>
      <c r="I282" s="20"/>
      <c r="J282" s="24"/>
      <c r="M282" s="60"/>
    </row>
    <row r="283" spans="1:13" s="66" customFormat="1">
      <c r="A283" s="69">
        <v>818</v>
      </c>
      <c r="B283" s="76" t="s">
        <v>331</v>
      </c>
      <c r="C283" s="77">
        <v>4</v>
      </c>
      <c r="D283" s="77">
        <v>0</v>
      </c>
      <c r="E283" s="60">
        <f t="shared" si="15"/>
        <v>4</v>
      </c>
      <c r="F283" s="79"/>
      <c r="G283" s="71"/>
      <c r="H283" s="72"/>
      <c r="I283" s="20"/>
      <c r="J283" s="24"/>
      <c r="M283" s="60"/>
    </row>
    <row r="284" spans="1:13" s="66" customFormat="1">
      <c r="A284" s="69">
        <v>125</v>
      </c>
      <c r="B284" s="76" t="s">
        <v>281</v>
      </c>
      <c r="C284" s="77">
        <v>3</v>
      </c>
      <c r="D284" s="77">
        <v>6</v>
      </c>
      <c r="E284" s="60">
        <f t="shared" si="15"/>
        <v>-3</v>
      </c>
      <c r="F284" s="64">
        <f>E284/D284</f>
        <v>-0.5</v>
      </c>
      <c r="G284" s="71"/>
      <c r="H284" s="72"/>
      <c r="I284" s="20"/>
      <c r="J284" s="24"/>
      <c r="M284" s="60"/>
    </row>
    <row r="285" spans="1:13" s="66" customFormat="1">
      <c r="A285" s="69">
        <v>671</v>
      </c>
      <c r="B285" s="76" t="s">
        <v>178</v>
      </c>
      <c r="C285" s="77">
        <v>3</v>
      </c>
      <c r="D285" s="77">
        <v>2</v>
      </c>
      <c r="E285" s="60">
        <f t="shared" si="15"/>
        <v>1</v>
      </c>
      <c r="F285" s="64">
        <f>E285/D285</f>
        <v>0.5</v>
      </c>
      <c r="G285" s="71"/>
      <c r="H285" s="72"/>
      <c r="I285" s="20"/>
      <c r="J285" s="24"/>
      <c r="M285" s="60"/>
    </row>
    <row r="286" spans="1:13" s="66" customFormat="1">
      <c r="A286" s="69">
        <v>326</v>
      </c>
      <c r="B286" s="76" t="s">
        <v>122</v>
      </c>
      <c r="C286" s="77">
        <v>3</v>
      </c>
      <c r="D286" s="77">
        <v>12</v>
      </c>
      <c r="E286" s="60">
        <f t="shared" si="15"/>
        <v>-9</v>
      </c>
      <c r="F286" s="64">
        <f>E286/D286</f>
        <v>-0.75</v>
      </c>
      <c r="G286" s="71"/>
      <c r="H286" s="72"/>
      <c r="I286" s="20"/>
      <c r="J286" s="24"/>
      <c r="M286" s="60"/>
    </row>
    <row r="287" spans="1:13" s="66" customFormat="1">
      <c r="A287" s="69">
        <v>248</v>
      </c>
      <c r="B287" s="76" t="s">
        <v>269</v>
      </c>
      <c r="C287" s="77">
        <v>3</v>
      </c>
      <c r="D287" s="77">
        <v>6</v>
      </c>
      <c r="E287" s="60">
        <f t="shared" si="15"/>
        <v>-3</v>
      </c>
      <c r="F287" s="64">
        <f>E287/D287</f>
        <v>-0.5</v>
      </c>
      <c r="G287" s="71"/>
      <c r="H287" s="72"/>
      <c r="I287" s="20"/>
      <c r="J287" s="24"/>
      <c r="M287" s="60"/>
    </row>
    <row r="288" spans="1:13" s="66" customFormat="1">
      <c r="A288" s="69">
        <v>561</v>
      </c>
      <c r="B288" s="76" t="s">
        <v>321</v>
      </c>
      <c r="C288" s="77">
        <v>3</v>
      </c>
      <c r="D288" s="77">
        <v>0</v>
      </c>
      <c r="E288" s="60">
        <f t="shared" si="15"/>
        <v>3</v>
      </c>
      <c r="F288" s="79"/>
      <c r="G288" s="71"/>
      <c r="H288" s="72"/>
      <c r="I288" s="20"/>
      <c r="J288" s="24"/>
      <c r="M288" s="60"/>
    </row>
    <row r="289" spans="1:13" s="66" customFormat="1">
      <c r="A289" s="69">
        <v>531</v>
      </c>
      <c r="B289" s="76" t="s">
        <v>104</v>
      </c>
      <c r="C289" s="77">
        <v>3</v>
      </c>
      <c r="D289" s="77">
        <v>3</v>
      </c>
      <c r="E289" s="60">
        <f t="shared" si="15"/>
        <v>0</v>
      </c>
      <c r="F289" s="64">
        <f>E289/D289</f>
        <v>0</v>
      </c>
      <c r="G289" s="71"/>
      <c r="H289" s="72"/>
      <c r="I289" s="20"/>
      <c r="J289" s="24"/>
      <c r="M289" s="60"/>
    </row>
    <row r="290" spans="1:13" s="66" customFormat="1">
      <c r="A290" s="69">
        <v>237</v>
      </c>
      <c r="B290" s="76" t="s">
        <v>286</v>
      </c>
      <c r="C290" s="77">
        <v>3</v>
      </c>
      <c r="D290" s="77">
        <v>0</v>
      </c>
      <c r="E290" s="60">
        <f t="shared" si="15"/>
        <v>3</v>
      </c>
      <c r="F290" s="79"/>
      <c r="G290" s="71"/>
      <c r="H290" s="72"/>
      <c r="I290" s="20"/>
      <c r="J290" s="24"/>
      <c r="M290" s="60"/>
    </row>
    <row r="291" spans="1:13">
      <c r="A291" s="69">
        <v>2</v>
      </c>
      <c r="B291" s="76" t="s">
        <v>280</v>
      </c>
      <c r="C291" s="77">
        <v>2</v>
      </c>
      <c r="D291" s="77">
        <v>2</v>
      </c>
      <c r="E291" s="60">
        <f t="shared" si="15"/>
        <v>0</v>
      </c>
      <c r="F291" s="64">
        <f>E291/D291</f>
        <v>0</v>
      </c>
      <c r="H291" s="72"/>
      <c r="I291" s="20"/>
      <c r="J291" s="24"/>
    </row>
    <row r="292" spans="1:13">
      <c r="A292" s="69">
        <v>683</v>
      </c>
      <c r="B292" s="76" t="s">
        <v>298</v>
      </c>
      <c r="C292" s="77">
        <v>2</v>
      </c>
      <c r="D292" s="77">
        <v>10</v>
      </c>
      <c r="E292" s="60">
        <f t="shared" si="15"/>
        <v>-8</v>
      </c>
      <c r="F292" s="64">
        <f>E292/D292</f>
        <v>-0.8</v>
      </c>
      <c r="H292" s="72"/>
      <c r="I292" s="20"/>
      <c r="J292" s="24"/>
    </row>
    <row r="293" spans="1:13">
      <c r="A293" s="69">
        <v>199</v>
      </c>
      <c r="B293" s="76" t="s">
        <v>300</v>
      </c>
      <c r="C293" s="77">
        <v>2</v>
      </c>
      <c r="D293" s="77">
        <v>0</v>
      </c>
      <c r="E293" s="60">
        <f t="shared" si="15"/>
        <v>2</v>
      </c>
      <c r="F293" s="79"/>
      <c r="H293" s="72"/>
      <c r="I293" s="20"/>
      <c r="J293" s="24"/>
    </row>
    <row r="294" spans="1:13">
      <c r="A294" s="69">
        <v>132</v>
      </c>
      <c r="B294" s="76" t="s">
        <v>249</v>
      </c>
      <c r="C294" s="77">
        <v>2</v>
      </c>
      <c r="D294" s="77">
        <v>14</v>
      </c>
      <c r="E294" s="60">
        <f t="shared" si="15"/>
        <v>-12</v>
      </c>
      <c r="F294" s="64">
        <f>E294/D294</f>
        <v>-0.8571428571428571</v>
      </c>
      <c r="H294" s="72"/>
      <c r="I294" s="20"/>
      <c r="J294" s="24"/>
    </row>
    <row r="295" spans="1:13">
      <c r="A295" s="69">
        <v>147</v>
      </c>
      <c r="B295" s="76" t="s">
        <v>301</v>
      </c>
      <c r="C295" s="77">
        <v>2</v>
      </c>
      <c r="D295" s="77">
        <v>2</v>
      </c>
      <c r="E295" s="60">
        <f t="shared" si="15"/>
        <v>0</v>
      </c>
      <c r="F295" s="64">
        <f>E295/D295</f>
        <v>0</v>
      </c>
      <c r="H295" s="72"/>
      <c r="I295" s="20"/>
      <c r="J295" s="24"/>
    </row>
    <row r="296" spans="1:13">
      <c r="A296" s="69">
        <v>203</v>
      </c>
      <c r="B296" s="76" t="s">
        <v>123</v>
      </c>
      <c r="C296" s="77">
        <v>1</v>
      </c>
      <c r="D296" s="77">
        <v>9</v>
      </c>
      <c r="E296" s="60">
        <f t="shared" si="15"/>
        <v>-8</v>
      </c>
      <c r="F296" s="64">
        <f>E296/D296</f>
        <v>-0.88888888888888884</v>
      </c>
      <c r="H296" s="72"/>
      <c r="I296" s="20"/>
      <c r="J296" s="24"/>
    </row>
    <row r="297" spans="1:13">
      <c r="A297" s="69">
        <v>707</v>
      </c>
      <c r="B297" s="76" t="s">
        <v>291</v>
      </c>
      <c r="C297" s="77">
        <v>1</v>
      </c>
      <c r="D297" s="77">
        <v>0</v>
      </c>
      <c r="E297" s="60">
        <f t="shared" si="15"/>
        <v>1</v>
      </c>
      <c r="F297" s="79"/>
      <c r="H297" s="72"/>
      <c r="I297" s="20"/>
      <c r="J297" s="24"/>
    </row>
    <row r="298" spans="1:13">
      <c r="A298" s="69">
        <v>710</v>
      </c>
      <c r="B298" s="76" t="s">
        <v>327</v>
      </c>
      <c r="C298" s="77">
        <v>1</v>
      </c>
      <c r="D298" s="77">
        <v>0</v>
      </c>
      <c r="E298" s="60">
        <f t="shared" si="15"/>
        <v>1</v>
      </c>
      <c r="F298" s="79"/>
      <c r="H298" s="72"/>
      <c r="I298" s="20"/>
      <c r="J298" s="24"/>
    </row>
    <row r="299" spans="1:13">
      <c r="A299" s="69">
        <v>620</v>
      </c>
      <c r="B299" s="76" t="s">
        <v>323</v>
      </c>
      <c r="C299" s="77">
        <v>1</v>
      </c>
      <c r="D299" s="77">
        <v>0</v>
      </c>
      <c r="E299" s="60">
        <f t="shared" si="15"/>
        <v>1</v>
      </c>
      <c r="F299" s="79"/>
      <c r="H299" s="72"/>
      <c r="I299" s="20"/>
      <c r="J299" s="24"/>
    </row>
    <row r="300" spans="1:13">
      <c r="A300" s="69">
        <v>734</v>
      </c>
      <c r="B300" s="76" t="s">
        <v>77</v>
      </c>
      <c r="C300" s="77">
        <v>1</v>
      </c>
      <c r="D300" s="77">
        <v>11</v>
      </c>
      <c r="E300" s="60">
        <f t="shared" si="15"/>
        <v>-10</v>
      </c>
      <c r="F300" s="64">
        <f>E300/D300</f>
        <v>-0.90909090909090906</v>
      </c>
      <c r="H300" s="72"/>
      <c r="I300" s="20"/>
      <c r="J300" s="24"/>
    </row>
    <row r="301" spans="1:13">
      <c r="A301" s="69">
        <v>126</v>
      </c>
      <c r="B301" s="76" t="s">
        <v>303</v>
      </c>
      <c r="C301" s="77">
        <v>1</v>
      </c>
      <c r="D301" s="77">
        <v>1</v>
      </c>
      <c r="E301" s="60">
        <f t="shared" si="15"/>
        <v>0</v>
      </c>
      <c r="F301" s="64">
        <f>E301/D301</f>
        <v>0</v>
      </c>
      <c r="H301" s="72"/>
      <c r="I301" s="20"/>
      <c r="J301" s="24"/>
    </row>
    <row r="302" spans="1:13">
      <c r="A302" s="69">
        <v>812</v>
      </c>
      <c r="B302" s="76" t="s">
        <v>90</v>
      </c>
      <c r="C302" s="77">
        <v>1</v>
      </c>
      <c r="D302" s="77">
        <v>1</v>
      </c>
      <c r="E302" s="60">
        <f t="shared" si="15"/>
        <v>0</v>
      </c>
      <c r="F302" s="64">
        <f>E302/D302</f>
        <v>0</v>
      </c>
      <c r="H302" s="72"/>
      <c r="I302" s="20"/>
      <c r="J302" s="24"/>
    </row>
    <row r="303" spans="1:13">
      <c r="A303" s="69">
        <v>127</v>
      </c>
      <c r="B303" s="76" t="s">
        <v>304</v>
      </c>
      <c r="C303" s="77">
        <v>1</v>
      </c>
      <c r="D303" s="77">
        <v>1</v>
      </c>
      <c r="E303" s="60">
        <f t="shared" si="15"/>
        <v>0</v>
      </c>
      <c r="F303" s="64">
        <f>E303/D303</f>
        <v>0</v>
      </c>
      <c r="H303" s="72"/>
      <c r="I303" s="20"/>
      <c r="J303" s="24"/>
    </row>
    <row r="304" spans="1:13">
      <c r="A304" s="69">
        <v>10</v>
      </c>
      <c r="B304" s="76" t="s">
        <v>265</v>
      </c>
      <c r="C304" s="77">
        <v>1</v>
      </c>
      <c r="D304" s="77">
        <v>0</v>
      </c>
      <c r="E304" s="60">
        <f t="shared" si="15"/>
        <v>1</v>
      </c>
      <c r="F304" s="79"/>
      <c r="H304" s="74"/>
      <c r="I304" s="20"/>
      <c r="J304" s="24"/>
    </row>
    <row r="305" spans="1:13">
      <c r="A305" s="69">
        <v>231</v>
      </c>
      <c r="B305" s="76" t="s">
        <v>282</v>
      </c>
      <c r="C305" s="77">
        <v>1</v>
      </c>
      <c r="D305" s="77">
        <v>0</v>
      </c>
      <c r="E305" s="60">
        <f t="shared" si="15"/>
        <v>1</v>
      </c>
      <c r="F305" s="79"/>
      <c r="H305" s="72"/>
      <c r="I305" s="20"/>
      <c r="J305" s="24"/>
      <c r="M305" s="66"/>
    </row>
    <row r="306" spans="1:13">
      <c r="A306" s="69">
        <v>319</v>
      </c>
      <c r="B306" s="76" t="s">
        <v>318</v>
      </c>
      <c r="C306" s="77">
        <v>1</v>
      </c>
      <c r="D306" s="77">
        <v>0</v>
      </c>
      <c r="E306" s="60">
        <f t="shared" si="15"/>
        <v>1</v>
      </c>
      <c r="F306" s="79"/>
      <c r="H306" s="72"/>
      <c r="I306" s="20"/>
      <c r="J306" s="24"/>
      <c r="M306" s="66"/>
    </row>
    <row r="307" spans="1:13">
      <c r="A307" s="69">
        <v>653</v>
      </c>
      <c r="B307" s="76" t="s">
        <v>324</v>
      </c>
      <c r="C307" s="77">
        <v>1</v>
      </c>
      <c r="D307" s="77">
        <v>0</v>
      </c>
      <c r="E307" s="60">
        <f t="shared" si="15"/>
        <v>1</v>
      </c>
      <c r="F307" s="79"/>
      <c r="H307" s="72"/>
      <c r="I307" s="20"/>
      <c r="J307" s="24"/>
      <c r="M307" s="66"/>
    </row>
    <row r="308" spans="1:13">
      <c r="A308" s="69">
        <v>726</v>
      </c>
      <c r="B308" s="76" t="s">
        <v>328</v>
      </c>
      <c r="C308" s="77">
        <v>1</v>
      </c>
      <c r="D308" s="77">
        <v>0</v>
      </c>
      <c r="E308" s="60">
        <f t="shared" si="15"/>
        <v>1</v>
      </c>
      <c r="F308" s="79"/>
      <c r="H308" s="72"/>
      <c r="I308" s="20"/>
      <c r="J308" s="24"/>
      <c r="M308" s="66"/>
    </row>
    <row r="309" spans="1:13">
      <c r="A309" s="69">
        <v>238</v>
      </c>
      <c r="B309" s="76" t="s">
        <v>287</v>
      </c>
      <c r="C309" s="77">
        <v>1</v>
      </c>
      <c r="D309" s="77">
        <v>17</v>
      </c>
      <c r="E309" s="60">
        <f t="shared" si="15"/>
        <v>-16</v>
      </c>
      <c r="F309" s="64">
        <f>E309/D309</f>
        <v>-0.94117647058823528</v>
      </c>
      <c r="H309" s="74"/>
      <c r="I309" s="20"/>
      <c r="J309" s="24"/>
      <c r="M309" s="66"/>
    </row>
    <row r="310" spans="1:13">
      <c r="A310" s="69">
        <v>543</v>
      </c>
      <c r="B310" s="76" t="s">
        <v>319</v>
      </c>
      <c r="C310" s="77">
        <v>1</v>
      </c>
      <c r="D310" s="77">
        <v>0</v>
      </c>
      <c r="E310" s="60">
        <f t="shared" si="15"/>
        <v>1</v>
      </c>
      <c r="F310" s="79"/>
      <c r="I310" s="20"/>
      <c r="J310" s="24"/>
      <c r="M310" s="66"/>
    </row>
    <row r="311" spans="1:13">
      <c r="A311" s="69">
        <v>548</v>
      </c>
      <c r="B311" s="76" t="s">
        <v>320</v>
      </c>
      <c r="C311" s="77">
        <v>1</v>
      </c>
      <c r="D311" s="77">
        <v>0</v>
      </c>
      <c r="E311" s="60">
        <f t="shared" si="15"/>
        <v>1</v>
      </c>
      <c r="F311" s="79"/>
      <c r="H311" s="72"/>
      <c r="I311" s="20"/>
      <c r="J311" s="24"/>
      <c r="M311" s="66"/>
    </row>
    <row r="312" spans="1:13">
      <c r="A312" s="69">
        <v>658</v>
      </c>
      <c r="B312" s="76" t="s">
        <v>325</v>
      </c>
      <c r="C312" s="77">
        <v>1</v>
      </c>
      <c r="D312" s="77">
        <v>0</v>
      </c>
      <c r="E312" s="60">
        <f t="shared" si="15"/>
        <v>1</v>
      </c>
      <c r="F312" s="79"/>
      <c r="I312" s="20"/>
      <c r="J312" s="24"/>
      <c r="M312" s="66"/>
    </row>
    <row r="313" spans="1:13">
      <c r="A313" s="69">
        <v>241</v>
      </c>
      <c r="B313" s="76" t="s">
        <v>315</v>
      </c>
      <c r="C313" s="77">
        <v>1</v>
      </c>
      <c r="D313" s="77">
        <v>0</v>
      </c>
      <c r="E313" s="60">
        <f t="shared" si="15"/>
        <v>1</v>
      </c>
      <c r="F313" s="79"/>
      <c r="H313" s="72"/>
      <c r="I313" s="20"/>
      <c r="J313" s="24"/>
      <c r="M313" s="66"/>
    </row>
    <row r="314" spans="1:13">
      <c r="A314" s="69">
        <v>20</v>
      </c>
      <c r="B314" s="76" t="s">
        <v>85</v>
      </c>
      <c r="C314" s="77">
        <v>1</v>
      </c>
      <c r="D314" s="77">
        <v>0</v>
      </c>
      <c r="E314" s="60">
        <f t="shared" si="15"/>
        <v>1</v>
      </c>
      <c r="F314" s="79"/>
      <c r="H314" s="72"/>
      <c r="I314" s="20"/>
      <c r="J314" s="24"/>
      <c r="M314" s="66"/>
    </row>
    <row r="315" spans="1:13">
      <c r="A315" s="69">
        <v>254</v>
      </c>
      <c r="B315" s="76" t="s">
        <v>288</v>
      </c>
      <c r="C315" s="77">
        <v>0</v>
      </c>
      <c r="D315" s="77">
        <v>8</v>
      </c>
      <c r="E315" s="60">
        <f t="shared" si="15"/>
        <v>-8</v>
      </c>
      <c r="F315" s="64">
        <f t="shared" ref="F315:F327" si="16">E315/D315</f>
        <v>-1</v>
      </c>
      <c r="H315" s="72"/>
      <c r="I315" s="20"/>
      <c r="J315" s="24"/>
      <c r="M315" s="66"/>
    </row>
    <row r="316" spans="1:13">
      <c r="A316" s="69">
        <v>202</v>
      </c>
      <c r="B316" s="76" t="s">
        <v>126</v>
      </c>
      <c r="C316" s="77">
        <v>0</v>
      </c>
      <c r="D316" s="77">
        <v>7</v>
      </c>
      <c r="E316" s="60">
        <f t="shared" si="15"/>
        <v>-7</v>
      </c>
      <c r="F316" s="64">
        <f t="shared" si="16"/>
        <v>-1</v>
      </c>
      <c r="H316" s="72"/>
      <c r="I316" s="20"/>
      <c r="J316" s="24"/>
      <c r="M316" s="66"/>
    </row>
    <row r="317" spans="1:13">
      <c r="A317" s="69">
        <v>661</v>
      </c>
      <c r="B317" s="76" t="s">
        <v>296</v>
      </c>
      <c r="C317" s="77">
        <v>0</v>
      </c>
      <c r="D317" s="77">
        <v>1</v>
      </c>
      <c r="E317" s="60">
        <f t="shared" si="15"/>
        <v>-1</v>
      </c>
      <c r="F317" s="64">
        <f t="shared" si="16"/>
        <v>-1</v>
      </c>
      <c r="H317" s="72"/>
      <c r="I317" s="20"/>
      <c r="J317" s="24"/>
      <c r="M317" s="66"/>
    </row>
    <row r="318" spans="1:13">
      <c r="A318" s="69">
        <v>118</v>
      </c>
      <c r="B318" s="76" t="s">
        <v>226</v>
      </c>
      <c r="C318" s="77">
        <v>0</v>
      </c>
      <c r="D318" s="77">
        <v>8</v>
      </c>
      <c r="E318" s="60">
        <f t="shared" si="15"/>
        <v>-8</v>
      </c>
      <c r="F318" s="64">
        <f t="shared" si="16"/>
        <v>-1</v>
      </c>
      <c r="H318" s="72"/>
      <c r="I318" s="20"/>
      <c r="J318" s="24"/>
      <c r="M318" s="66"/>
    </row>
    <row r="319" spans="1:13">
      <c r="A319" s="69">
        <v>258</v>
      </c>
      <c r="B319" s="76" t="s">
        <v>294</v>
      </c>
      <c r="C319" s="77">
        <v>0</v>
      </c>
      <c r="D319" s="77">
        <v>7</v>
      </c>
      <c r="E319" s="60">
        <f t="shared" si="15"/>
        <v>-7</v>
      </c>
      <c r="F319" s="64">
        <f t="shared" si="16"/>
        <v>-1</v>
      </c>
      <c r="H319" s="72"/>
      <c r="I319" s="69"/>
      <c r="J319" s="20"/>
      <c r="M319" s="66"/>
    </row>
    <row r="320" spans="1:13">
      <c r="A320" s="69">
        <v>292</v>
      </c>
      <c r="B320" s="76" t="s">
        <v>317</v>
      </c>
      <c r="C320" s="77">
        <v>0</v>
      </c>
      <c r="D320" s="77">
        <v>2</v>
      </c>
      <c r="E320" s="60">
        <f t="shared" si="15"/>
        <v>-2</v>
      </c>
      <c r="F320" s="64">
        <f t="shared" si="16"/>
        <v>-1</v>
      </c>
      <c r="H320" s="72"/>
      <c r="I320" s="69"/>
      <c r="J320" s="20"/>
      <c r="M320" s="66"/>
    </row>
    <row r="321" spans="1:13">
      <c r="A321" s="69">
        <v>219</v>
      </c>
      <c r="B321" s="76" t="s">
        <v>98</v>
      </c>
      <c r="C321" s="77">
        <v>0</v>
      </c>
      <c r="D321" s="77">
        <v>11</v>
      </c>
      <c r="E321" s="60">
        <f t="shared" si="15"/>
        <v>-11</v>
      </c>
      <c r="F321" s="64">
        <f t="shared" si="16"/>
        <v>-1</v>
      </c>
      <c r="H321" s="72"/>
      <c r="I321" s="69"/>
      <c r="J321" s="20"/>
      <c r="M321" s="66"/>
    </row>
    <row r="322" spans="1:13">
      <c r="A322" s="69">
        <v>641</v>
      </c>
      <c r="B322" s="76" t="s">
        <v>309</v>
      </c>
      <c r="C322" s="77">
        <v>0</v>
      </c>
      <c r="D322" s="77">
        <v>4</v>
      </c>
      <c r="E322" s="60">
        <f t="shared" si="15"/>
        <v>-4</v>
      </c>
      <c r="F322" s="64">
        <f t="shared" si="16"/>
        <v>-1</v>
      </c>
      <c r="H322" s="72"/>
      <c r="I322" s="69"/>
      <c r="J322" s="20"/>
      <c r="M322" s="66"/>
    </row>
    <row r="323" spans="1:13">
      <c r="A323" s="69">
        <v>128</v>
      </c>
      <c r="B323" s="76" t="s">
        <v>109</v>
      </c>
      <c r="C323" s="77">
        <v>0</v>
      </c>
      <c r="D323" s="77">
        <v>2</v>
      </c>
      <c r="E323" s="60">
        <f t="shared" si="15"/>
        <v>-2</v>
      </c>
      <c r="F323" s="64">
        <f t="shared" si="16"/>
        <v>-1</v>
      </c>
      <c r="H323" s="74"/>
      <c r="I323" s="69"/>
      <c r="J323" s="20"/>
      <c r="M323" s="66"/>
    </row>
    <row r="324" spans="1:13">
      <c r="A324" s="69">
        <v>545</v>
      </c>
      <c r="B324" s="76" t="s">
        <v>306</v>
      </c>
      <c r="C324" s="77">
        <v>0</v>
      </c>
      <c r="D324" s="77">
        <v>2</v>
      </c>
      <c r="E324" s="60">
        <f t="shared" si="15"/>
        <v>-2</v>
      </c>
      <c r="F324" s="64">
        <f t="shared" si="16"/>
        <v>-1</v>
      </c>
      <c r="H324" s="74"/>
      <c r="I324" s="69"/>
      <c r="J324" s="20"/>
      <c r="M324" s="66"/>
    </row>
    <row r="325" spans="1:13">
      <c r="A325" s="69">
        <v>550</v>
      </c>
      <c r="B325" s="76" t="s">
        <v>308</v>
      </c>
      <c r="C325" s="77">
        <v>0</v>
      </c>
      <c r="D325" s="77">
        <v>4</v>
      </c>
      <c r="E325" s="60">
        <f t="shared" si="15"/>
        <v>-4</v>
      </c>
      <c r="F325" s="64">
        <f t="shared" si="16"/>
        <v>-1</v>
      </c>
      <c r="H325" s="74"/>
      <c r="M325" s="66"/>
    </row>
    <row r="326" spans="1:13">
      <c r="A326" s="69">
        <v>659</v>
      </c>
      <c r="B326" s="76" t="s">
        <v>275</v>
      </c>
      <c r="C326" s="77">
        <v>0</v>
      </c>
      <c r="D326" s="77">
        <v>6</v>
      </c>
      <c r="E326" s="60">
        <f t="shared" si="15"/>
        <v>-6</v>
      </c>
      <c r="F326" s="64">
        <f t="shared" si="16"/>
        <v>-1</v>
      </c>
      <c r="H326" s="74"/>
      <c r="M326" s="66"/>
    </row>
    <row r="327" spans="1:13">
      <c r="A327" s="69">
        <v>821</v>
      </c>
      <c r="B327" s="76" t="s">
        <v>310</v>
      </c>
      <c r="C327" s="77">
        <v>0</v>
      </c>
      <c r="D327" s="77">
        <v>6</v>
      </c>
      <c r="E327" s="60">
        <f t="shared" si="15"/>
        <v>-6</v>
      </c>
      <c r="F327" s="64">
        <f t="shared" si="16"/>
        <v>-1</v>
      </c>
      <c r="M327" s="66"/>
    </row>
    <row r="328" spans="1:13" ht="18">
      <c r="A328" s="60"/>
      <c r="C328" s="61"/>
      <c r="D328" s="61"/>
      <c r="E328" s="61"/>
      <c r="F328" s="57"/>
      <c r="M328" s="66"/>
    </row>
    <row r="329" spans="1:13">
      <c r="M329" s="66"/>
    </row>
    <row r="330" spans="1:13">
      <c r="M330" s="66"/>
    </row>
    <row r="331" spans="1:13">
      <c r="M331" s="66"/>
    </row>
    <row r="332" spans="1:13">
      <c r="M332" s="66"/>
    </row>
    <row r="333" spans="1:13">
      <c r="M333" s="66"/>
    </row>
    <row r="334" spans="1:13">
      <c r="M334" s="66"/>
    </row>
    <row r="335" spans="1:13">
      <c r="M335" s="66"/>
    </row>
    <row r="336" spans="1:13">
      <c r="M336" s="66"/>
    </row>
    <row r="337" spans="13:13">
      <c r="M337" s="66"/>
    </row>
    <row r="338" spans="13:13">
      <c r="M338" s="66"/>
    </row>
    <row r="339" spans="13:13">
      <c r="M339" s="66"/>
    </row>
    <row r="340" spans="13:13">
      <c r="M340" s="66"/>
    </row>
    <row r="341" spans="13:13">
      <c r="M341" s="66"/>
    </row>
    <row r="342" spans="13:13">
      <c r="M342" s="66"/>
    </row>
    <row r="343" spans="13:13">
      <c r="M343" s="66"/>
    </row>
    <row r="344" spans="13:13">
      <c r="M344" s="66"/>
    </row>
    <row r="345" spans="13:13">
      <c r="M345" s="66"/>
    </row>
    <row r="346" spans="13:13">
      <c r="M346" s="66"/>
    </row>
    <row r="347" spans="13:13">
      <c r="M347" s="66"/>
    </row>
    <row r="348" spans="13:13">
      <c r="M348" s="66"/>
    </row>
    <row r="349" spans="13:13">
      <c r="M349" s="66"/>
    </row>
    <row r="350" spans="13:13">
      <c r="M350" s="66"/>
    </row>
    <row r="351" spans="13:13">
      <c r="M351" s="66"/>
    </row>
    <row r="352" spans="13:13">
      <c r="M352" s="66"/>
    </row>
    <row r="353" spans="13:13">
      <c r="M353" s="66"/>
    </row>
    <row r="354" spans="13:13">
      <c r="M354" s="66"/>
    </row>
    <row r="355" spans="13:13">
      <c r="M355" s="66"/>
    </row>
    <row r="356" spans="13:13">
      <c r="M356" s="66"/>
    </row>
    <row r="357" spans="13:13">
      <c r="M357" s="66"/>
    </row>
    <row r="358" spans="13:13">
      <c r="M358" s="66"/>
    </row>
    <row r="359" spans="13:13">
      <c r="M359" s="66"/>
    </row>
    <row r="360" spans="13:13">
      <c r="M360" s="66"/>
    </row>
    <row r="361" spans="13:13">
      <c r="M361" s="66"/>
    </row>
    <row r="362" spans="13:13">
      <c r="M362" s="66"/>
    </row>
    <row r="363" spans="13:13">
      <c r="M363" s="66"/>
    </row>
    <row r="364" spans="13:13">
      <c r="M364" s="66"/>
    </row>
    <row r="365" spans="13:13">
      <c r="M365" s="66"/>
    </row>
    <row r="366" spans="13:13">
      <c r="M366" s="66"/>
    </row>
    <row r="367" spans="13:13">
      <c r="M367" s="66"/>
    </row>
    <row r="368" spans="13:13">
      <c r="M368" s="66"/>
    </row>
    <row r="369" spans="13:13">
      <c r="M369" s="66"/>
    </row>
    <row r="370" spans="13:13">
      <c r="M370" s="66"/>
    </row>
    <row r="371" spans="13:13">
      <c r="M371" s="66"/>
    </row>
    <row r="372" spans="13:13">
      <c r="M372" s="66"/>
    </row>
    <row r="373" spans="13:13">
      <c r="M373" s="66"/>
    </row>
    <row r="374" spans="13:13">
      <c r="M374" s="66"/>
    </row>
    <row r="375" spans="13:13">
      <c r="M375" s="66"/>
    </row>
    <row r="376" spans="13:13">
      <c r="M376" s="66"/>
    </row>
    <row r="377" spans="13:13">
      <c r="M377" s="66"/>
    </row>
    <row r="378" spans="13:13">
      <c r="M378" s="66"/>
    </row>
    <row r="379" spans="13:13">
      <c r="M379" s="66"/>
    </row>
    <row r="380" spans="13:13">
      <c r="M380" s="66"/>
    </row>
    <row r="381" spans="13:13">
      <c r="M381" s="66"/>
    </row>
    <row r="382" spans="13:13">
      <c r="M382" s="66"/>
    </row>
    <row r="383" spans="13:13">
      <c r="M383" s="66"/>
    </row>
    <row r="384" spans="13:13">
      <c r="M384" s="66"/>
    </row>
    <row r="385" spans="13:13">
      <c r="M385" s="66"/>
    </row>
    <row r="386" spans="13:13">
      <c r="M386" s="66"/>
    </row>
    <row r="387" spans="13:13">
      <c r="M387" s="66"/>
    </row>
    <row r="388" spans="13:13">
      <c r="M388" s="66"/>
    </row>
    <row r="389" spans="13:13">
      <c r="M389" s="66"/>
    </row>
    <row r="390" spans="13:13">
      <c r="M390" s="66"/>
    </row>
    <row r="391" spans="13:13">
      <c r="M391" s="66"/>
    </row>
    <row r="392" spans="13:13">
      <c r="M392" s="66"/>
    </row>
    <row r="393" spans="13:13">
      <c r="M393" s="66"/>
    </row>
    <row r="394" spans="13:13">
      <c r="M394" s="66"/>
    </row>
    <row r="395" spans="13:13">
      <c r="M395" s="66"/>
    </row>
    <row r="396" spans="13:13">
      <c r="M396" s="66"/>
    </row>
    <row r="397" spans="13:13">
      <c r="M397" s="66"/>
    </row>
    <row r="398" spans="13:13">
      <c r="M398" s="66"/>
    </row>
    <row r="399" spans="13:13">
      <c r="M399" s="66"/>
    </row>
    <row r="400" spans="13:13">
      <c r="M400" s="66"/>
    </row>
    <row r="401" spans="13:13">
      <c r="M401" s="66"/>
    </row>
    <row r="402" spans="13:13">
      <c r="M402" s="66"/>
    </row>
    <row r="403" spans="13:13">
      <c r="M403" s="66"/>
    </row>
    <row r="404" spans="13:13">
      <c r="M404" s="66"/>
    </row>
    <row r="405" spans="13:13">
      <c r="M405" s="66"/>
    </row>
    <row r="406" spans="13:13">
      <c r="M406" s="66"/>
    </row>
    <row r="407" spans="13:13">
      <c r="M407" s="66"/>
    </row>
    <row r="408" spans="13:13">
      <c r="M408" s="66"/>
    </row>
    <row r="409" spans="13:13">
      <c r="M409" s="66"/>
    </row>
    <row r="410" spans="13:13">
      <c r="M410" s="66"/>
    </row>
    <row r="411" spans="13:13">
      <c r="M411" s="66"/>
    </row>
    <row r="412" spans="13:13">
      <c r="M412" s="66"/>
    </row>
    <row r="413" spans="13:13">
      <c r="M413" s="66"/>
    </row>
    <row r="414" spans="13:13">
      <c r="M414" s="66"/>
    </row>
    <row r="415" spans="13:13">
      <c r="M415" s="66"/>
    </row>
    <row r="416" spans="13:13">
      <c r="M416" s="66"/>
    </row>
    <row r="417" spans="13:13">
      <c r="M417" s="66"/>
    </row>
    <row r="418" spans="13:13">
      <c r="M418" s="66"/>
    </row>
    <row r="419" spans="13:13">
      <c r="M419" s="66"/>
    </row>
    <row r="420" spans="13:13">
      <c r="M420" s="66"/>
    </row>
    <row r="421" spans="13:13">
      <c r="M421" s="66"/>
    </row>
    <row r="422" spans="13:13">
      <c r="M422" s="66"/>
    </row>
    <row r="423" spans="13:13">
      <c r="M423" s="66"/>
    </row>
    <row r="424" spans="13:13">
      <c r="M424" s="66"/>
    </row>
    <row r="425" spans="13:13">
      <c r="M425" s="66"/>
    </row>
    <row r="426" spans="13:13">
      <c r="M426" s="66"/>
    </row>
    <row r="427" spans="13:13">
      <c r="M427" s="66"/>
    </row>
    <row r="428" spans="13:13">
      <c r="M428" s="66"/>
    </row>
    <row r="429" spans="13:13">
      <c r="M429" s="66"/>
    </row>
    <row r="430" spans="13:13">
      <c r="M430" s="66"/>
    </row>
  </sheetData>
  <sortState ref="A4:F325">
    <sortCondition descending="1" ref="C4:C325"/>
  </sortState>
  <pageMargins left="0.47244094488188981" right="0.27559055118110237" top="0.82677165354330717" bottom="0.35433070866141736" header="0.35433070866141736" footer="0.15748031496062992"/>
  <headerFooter alignWithMargins="0">
    <oddHeader>&amp;L&amp;"-,Fet"&amp;11SVENSKA KENNELKLUBBEN
      REGISTRERING 2012&amp;C&amp;"-,Fet"&amp;12&amp;A&amp;R&amp;"-,Fet"&amp;12SKK &amp;D</oddHeader>
    <oddFooter>&amp;R&amp;"-,Fet"&amp;9sid &amp;P av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 enableFormatConditionsCalculation="0"/>
  <dimension ref="A1:M132"/>
  <sheetViews>
    <sheetView workbookViewId="0">
      <selection activeCell="B25" sqref="B25"/>
    </sheetView>
  </sheetViews>
  <sheetFormatPr baseColWidth="10" defaultColWidth="9.6640625" defaultRowHeight="14" x14ac:dyDescent="0"/>
  <cols>
    <col min="1" max="1" width="6.6640625" style="39" customWidth="1"/>
    <col min="2" max="2" width="37.6640625" style="32" customWidth="1"/>
    <col min="3" max="3" width="9.6640625" style="37" bestFit="1" customWidth="1"/>
    <col min="4" max="4" width="10.5" style="37" customWidth="1"/>
    <col min="5" max="5" width="11.1640625" style="32" customWidth="1"/>
    <col min="6" max="6" width="11.5" style="32" customWidth="1"/>
    <col min="7" max="7" width="9.6640625" style="32" customWidth="1"/>
    <col min="8" max="8" width="31.5" style="32" customWidth="1"/>
    <col min="9" max="16384" width="9.6640625" style="32"/>
  </cols>
  <sheetData>
    <row r="1" spans="1:13">
      <c r="A1" s="29"/>
      <c r="B1" s="30" t="s">
        <v>3</v>
      </c>
      <c r="C1" s="31" t="s">
        <v>332</v>
      </c>
      <c r="D1" s="31" t="s">
        <v>311</v>
      </c>
      <c r="E1" s="21" t="s">
        <v>1</v>
      </c>
      <c r="F1" s="21" t="s">
        <v>2</v>
      </c>
    </row>
    <row r="2" spans="1:13">
      <c r="A2" s="19">
        <v>1</v>
      </c>
      <c r="B2" s="76" t="s">
        <v>8</v>
      </c>
      <c r="C2" s="77">
        <v>616</v>
      </c>
      <c r="D2" s="77">
        <v>365</v>
      </c>
      <c r="E2" s="60">
        <f t="shared" ref="E2:E21" si="0">C2-D2</f>
        <v>251</v>
      </c>
      <c r="F2" s="64">
        <f t="shared" ref="F2:F21" si="1">E2/D2</f>
        <v>0.68767123287671228</v>
      </c>
      <c r="G2" s="51"/>
      <c r="H2" s="51"/>
      <c r="I2" s="51"/>
      <c r="J2" s="51"/>
      <c r="K2" s="52"/>
      <c r="L2" s="51"/>
    </row>
    <row r="3" spans="1:13">
      <c r="A3" s="19">
        <v>2</v>
      </c>
      <c r="B3" s="76" t="s">
        <v>23</v>
      </c>
      <c r="C3" s="77">
        <v>243</v>
      </c>
      <c r="D3" s="77">
        <v>156</v>
      </c>
      <c r="E3" s="60">
        <f t="shared" si="0"/>
        <v>87</v>
      </c>
      <c r="F3" s="64">
        <f t="shared" si="1"/>
        <v>0.55769230769230771</v>
      </c>
      <c r="G3" s="51"/>
      <c r="H3" s="51"/>
      <c r="I3" s="51"/>
      <c r="J3" s="51"/>
      <c r="K3" s="52"/>
      <c r="L3" s="51"/>
    </row>
    <row r="4" spans="1:13">
      <c r="A4" s="19">
        <v>3</v>
      </c>
      <c r="B4" s="76" t="s">
        <v>187</v>
      </c>
      <c r="C4" s="77">
        <v>141</v>
      </c>
      <c r="D4" s="77">
        <v>101</v>
      </c>
      <c r="E4" s="60">
        <f t="shared" si="0"/>
        <v>40</v>
      </c>
      <c r="F4" s="64">
        <f t="shared" si="1"/>
        <v>0.39603960396039606</v>
      </c>
      <c r="G4" s="51"/>
      <c r="H4" s="51"/>
      <c r="I4" s="51"/>
      <c r="J4" s="51"/>
      <c r="K4" s="52"/>
      <c r="L4" s="51"/>
    </row>
    <row r="5" spans="1:13">
      <c r="A5" s="19">
        <v>4</v>
      </c>
      <c r="B5" s="76" t="s">
        <v>179</v>
      </c>
      <c r="C5" s="77">
        <v>288</v>
      </c>
      <c r="D5" s="77">
        <v>213</v>
      </c>
      <c r="E5" s="60">
        <f t="shared" si="0"/>
        <v>75</v>
      </c>
      <c r="F5" s="64">
        <f t="shared" si="1"/>
        <v>0.352112676056338</v>
      </c>
      <c r="G5" s="51"/>
      <c r="H5" s="51"/>
      <c r="I5" s="51"/>
      <c r="J5" s="51"/>
      <c r="K5" s="52"/>
      <c r="L5" s="51"/>
    </row>
    <row r="6" spans="1:13">
      <c r="A6" s="19">
        <v>5</v>
      </c>
      <c r="B6" s="76" t="s">
        <v>45</v>
      </c>
      <c r="C6" s="77">
        <v>134</v>
      </c>
      <c r="D6" s="77">
        <v>101</v>
      </c>
      <c r="E6" s="60">
        <f t="shared" si="0"/>
        <v>33</v>
      </c>
      <c r="F6" s="64">
        <f t="shared" si="1"/>
        <v>0.32673267326732675</v>
      </c>
      <c r="G6" s="51"/>
      <c r="H6" s="51"/>
      <c r="I6" s="51"/>
      <c r="J6" s="51"/>
      <c r="K6" s="52"/>
      <c r="L6" s="51"/>
    </row>
    <row r="7" spans="1:13">
      <c r="A7" s="19">
        <v>6</v>
      </c>
      <c r="B7" s="76" t="s">
        <v>231</v>
      </c>
      <c r="C7" s="77">
        <v>159</v>
      </c>
      <c r="D7" s="77">
        <v>120</v>
      </c>
      <c r="E7" s="60">
        <f t="shared" si="0"/>
        <v>39</v>
      </c>
      <c r="F7" s="64">
        <f t="shared" si="1"/>
        <v>0.32500000000000001</v>
      </c>
      <c r="G7" s="51"/>
      <c r="H7" s="51"/>
      <c r="I7" s="51"/>
      <c r="J7" s="51"/>
      <c r="K7" s="52"/>
      <c r="L7" s="51"/>
    </row>
    <row r="8" spans="1:13">
      <c r="A8" s="19">
        <v>7</v>
      </c>
      <c r="B8" s="76" t="s">
        <v>43</v>
      </c>
      <c r="C8" s="77">
        <v>257</v>
      </c>
      <c r="D8" s="77">
        <v>197</v>
      </c>
      <c r="E8" s="60">
        <f t="shared" si="0"/>
        <v>60</v>
      </c>
      <c r="F8" s="64">
        <f t="shared" si="1"/>
        <v>0.30456852791878175</v>
      </c>
      <c r="G8" s="51"/>
      <c r="H8" s="51"/>
      <c r="I8" s="51"/>
      <c r="J8" s="51"/>
      <c r="K8" s="52"/>
      <c r="L8" s="51"/>
      <c r="M8" s="34"/>
    </row>
    <row r="9" spans="1:13">
      <c r="A9" s="19">
        <v>8</v>
      </c>
      <c r="B9" s="76" t="s">
        <v>202</v>
      </c>
      <c r="C9" s="77">
        <v>455</v>
      </c>
      <c r="D9" s="77">
        <v>349</v>
      </c>
      <c r="E9" s="60">
        <f t="shared" si="0"/>
        <v>106</v>
      </c>
      <c r="F9" s="64">
        <f t="shared" si="1"/>
        <v>0.30372492836676218</v>
      </c>
      <c r="G9" s="51"/>
      <c r="H9" s="51"/>
      <c r="I9" s="51"/>
      <c r="J9" s="51"/>
      <c r="K9" s="52"/>
      <c r="L9" s="51"/>
    </row>
    <row r="10" spans="1:13">
      <c r="A10" s="19">
        <v>9</v>
      </c>
      <c r="B10" s="76" t="s">
        <v>244</v>
      </c>
      <c r="C10" s="77">
        <v>456</v>
      </c>
      <c r="D10" s="77">
        <v>350</v>
      </c>
      <c r="E10" s="60">
        <f t="shared" si="0"/>
        <v>106</v>
      </c>
      <c r="F10" s="64">
        <f t="shared" si="1"/>
        <v>0.30285714285714288</v>
      </c>
      <c r="G10" s="51"/>
      <c r="H10" s="51"/>
      <c r="I10" s="51"/>
      <c r="J10" s="51"/>
      <c r="K10" s="52"/>
      <c r="L10" s="51"/>
    </row>
    <row r="11" spans="1:13">
      <c r="A11" s="19">
        <v>10</v>
      </c>
      <c r="B11" s="76" t="s">
        <v>42</v>
      </c>
      <c r="C11" s="77">
        <v>241</v>
      </c>
      <c r="D11" s="77">
        <v>187</v>
      </c>
      <c r="E11" s="60">
        <f t="shared" si="0"/>
        <v>54</v>
      </c>
      <c r="F11" s="64">
        <f t="shared" si="1"/>
        <v>0.28877005347593582</v>
      </c>
      <c r="G11" s="51"/>
      <c r="H11" s="51"/>
      <c r="I11" s="51"/>
      <c r="J11" s="51"/>
      <c r="K11" s="52"/>
      <c r="L11" s="51"/>
    </row>
    <row r="12" spans="1:13">
      <c r="A12" s="19">
        <v>11</v>
      </c>
      <c r="B12" s="76" t="s">
        <v>34</v>
      </c>
      <c r="C12" s="77">
        <v>697</v>
      </c>
      <c r="D12" s="77">
        <v>548</v>
      </c>
      <c r="E12" s="60">
        <f t="shared" si="0"/>
        <v>149</v>
      </c>
      <c r="F12" s="64">
        <f t="shared" si="1"/>
        <v>0.27189781021897808</v>
      </c>
      <c r="G12" s="51"/>
      <c r="H12" s="51"/>
      <c r="I12" s="51"/>
      <c r="J12" s="51"/>
      <c r="K12" s="52"/>
      <c r="L12" s="51"/>
    </row>
    <row r="13" spans="1:13">
      <c r="A13" s="19">
        <v>12</v>
      </c>
      <c r="B13" s="76" t="s">
        <v>218</v>
      </c>
      <c r="C13" s="77">
        <v>276</v>
      </c>
      <c r="D13" s="77">
        <v>217</v>
      </c>
      <c r="E13" s="60">
        <f t="shared" si="0"/>
        <v>59</v>
      </c>
      <c r="F13" s="64">
        <f t="shared" si="1"/>
        <v>0.27188940092165897</v>
      </c>
      <c r="G13" s="51"/>
      <c r="H13" s="51"/>
      <c r="I13" s="51"/>
      <c r="J13" s="51"/>
      <c r="K13" s="52"/>
      <c r="L13" s="51"/>
    </row>
    <row r="14" spans="1:13">
      <c r="A14" s="19">
        <v>13</v>
      </c>
      <c r="B14" s="76" t="s">
        <v>30</v>
      </c>
      <c r="C14" s="77">
        <v>281</v>
      </c>
      <c r="D14" s="77">
        <v>221</v>
      </c>
      <c r="E14" s="60">
        <f t="shared" si="0"/>
        <v>60</v>
      </c>
      <c r="F14" s="64">
        <f t="shared" si="1"/>
        <v>0.27149321266968324</v>
      </c>
      <c r="G14" s="51"/>
      <c r="H14" s="51"/>
      <c r="I14" s="51"/>
      <c r="J14" s="51"/>
      <c r="K14" s="52"/>
      <c r="L14" s="51"/>
    </row>
    <row r="15" spans="1:13">
      <c r="A15" s="19">
        <v>14</v>
      </c>
      <c r="B15" s="76" t="s">
        <v>170</v>
      </c>
      <c r="C15" s="77">
        <v>263</v>
      </c>
      <c r="D15" s="77">
        <v>207</v>
      </c>
      <c r="E15" s="60">
        <f t="shared" si="0"/>
        <v>56</v>
      </c>
      <c r="F15" s="64">
        <f t="shared" si="1"/>
        <v>0.27053140096618356</v>
      </c>
      <c r="G15" s="51"/>
      <c r="H15" s="51"/>
      <c r="I15" s="51"/>
      <c r="J15" s="51"/>
      <c r="K15" s="52"/>
      <c r="L15" s="51"/>
    </row>
    <row r="16" spans="1:13">
      <c r="A16" s="19">
        <v>15</v>
      </c>
      <c r="B16" s="76" t="s">
        <v>160</v>
      </c>
      <c r="C16" s="77">
        <v>138</v>
      </c>
      <c r="D16" s="77">
        <v>111</v>
      </c>
      <c r="E16" s="60">
        <f t="shared" si="0"/>
        <v>27</v>
      </c>
      <c r="F16" s="64">
        <f t="shared" si="1"/>
        <v>0.24324324324324326</v>
      </c>
      <c r="G16" s="51"/>
      <c r="H16" s="51"/>
      <c r="I16" s="51"/>
      <c r="J16" s="51"/>
      <c r="K16" s="52"/>
      <c r="L16" s="51"/>
    </row>
    <row r="17" spans="1:13">
      <c r="A17" s="19">
        <v>16</v>
      </c>
      <c r="B17" s="76" t="s">
        <v>155</v>
      </c>
      <c r="C17" s="77">
        <v>256</v>
      </c>
      <c r="D17" s="77">
        <v>207</v>
      </c>
      <c r="E17" s="60">
        <f t="shared" si="0"/>
        <v>49</v>
      </c>
      <c r="F17" s="64">
        <f t="shared" si="1"/>
        <v>0.23671497584541062</v>
      </c>
      <c r="G17" s="51"/>
      <c r="H17" s="51"/>
      <c r="I17" s="51"/>
      <c r="J17" s="51"/>
      <c r="K17" s="52"/>
      <c r="L17" s="51"/>
    </row>
    <row r="18" spans="1:13">
      <c r="A18" s="19">
        <v>17</v>
      </c>
      <c r="B18" s="76" t="s">
        <v>29</v>
      </c>
      <c r="C18" s="77">
        <v>157</v>
      </c>
      <c r="D18" s="77">
        <v>127</v>
      </c>
      <c r="E18" s="60">
        <f t="shared" si="0"/>
        <v>30</v>
      </c>
      <c r="F18" s="64">
        <f t="shared" si="1"/>
        <v>0.23622047244094488</v>
      </c>
      <c r="G18" s="51"/>
      <c r="H18" s="51"/>
      <c r="I18" s="51"/>
      <c r="J18" s="51"/>
      <c r="K18" s="52"/>
      <c r="L18" s="51"/>
    </row>
    <row r="19" spans="1:13">
      <c r="A19" s="19">
        <v>18</v>
      </c>
      <c r="B19" s="76" t="s">
        <v>262</v>
      </c>
      <c r="C19" s="77">
        <v>381</v>
      </c>
      <c r="D19" s="77">
        <v>312</v>
      </c>
      <c r="E19" s="60">
        <f t="shared" si="0"/>
        <v>69</v>
      </c>
      <c r="F19" s="64">
        <f t="shared" si="1"/>
        <v>0.22115384615384615</v>
      </c>
      <c r="G19" s="51"/>
      <c r="H19" s="51"/>
      <c r="I19" s="51"/>
      <c r="J19" s="51"/>
      <c r="K19" s="52"/>
      <c r="L19" s="51"/>
    </row>
    <row r="20" spans="1:13">
      <c r="A20" s="19">
        <v>19</v>
      </c>
      <c r="B20" s="76" t="s">
        <v>185</v>
      </c>
      <c r="C20" s="77">
        <v>227</v>
      </c>
      <c r="D20" s="77">
        <v>191</v>
      </c>
      <c r="E20" s="60">
        <f t="shared" si="0"/>
        <v>36</v>
      </c>
      <c r="F20" s="64">
        <f t="shared" si="1"/>
        <v>0.18848167539267016</v>
      </c>
      <c r="G20" s="51"/>
      <c r="H20" s="51"/>
      <c r="I20" s="51"/>
      <c r="J20" s="51"/>
      <c r="K20" s="52"/>
      <c r="L20" s="51"/>
    </row>
    <row r="21" spans="1:13">
      <c r="A21" s="19">
        <v>20</v>
      </c>
      <c r="B21" s="76" t="s">
        <v>32</v>
      </c>
      <c r="C21" s="77">
        <v>628</v>
      </c>
      <c r="D21" s="77">
        <v>534</v>
      </c>
      <c r="E21" s="60">
        <f t="shared" si="0"/>
        <v>94</v>
      </c>
      <c r="F21" s="64">
        <f t="shared" si="1"/>
        <v>0.17602996254681649</v>
      </c>
      <c r="G21" s="51"/>
      <c r="H21" s="51"/>
      <c r="I21" s="51"/>
      <c r="J21" s="51"/>
      <c r="K21" s="52"/>
      <c r="L21" s="51"/>
    </row>
    <row r="22" spans="1:13">
      <c r="A22" s="19"/>
      <c r="B22" s="34" t="s">
        <v>22</v>
      </c>
      <c r="C22" s="35">
        <f>SUM(C2:C21)</f>
        <v>6294</v>
      </c>
      <c r="D22" s="35">
        <f>SUM(D2:D21)</f>
        <v>4814</v>
      </c>
      <c r="E22" s="43">
        <f t="shared" ref="E22" si="2">C22-D22</f>
        <v>1480</v>
      </c>
      <c r="F22" s="44">
        <f t="shared" ref="F22" si="3">E22/D22</f>
        <v>0.30743664312422103</v>
      </c>
      <c r="L22" s="51"/>
    </row>
    <row r="23" spans="1:13">
      <c r="A23" s="19"/>
      <c r="E23" s="24"/>
      <c r="F23" s="45"/>
      <c r="L23" s="51"/>
    </row>
    <row r="24" spans="1:13" s="34" customFormat="1">
      <c r="A24" s="19"/>
      <c r="B24" s="32"/>
      <c r="C24" s="37"/>
      <c r="D24" s="37"/>
      <c r="E24" s="32"/>
      <c r="F24" s="32"/>
      <c r="G24" s="32"/>
      <c r="H24" s="32"/>
      <c r="I24" s="32"/>
      <c r="J24" s="32"/>
      <c r="K24" s="32"/>
      <c r="L24" s="51"/>
      <c r="M24" s="32"/>
    </row>
    <row r="25" spans="1:13" s="34" customFormat="1">
      <c r="A25" s="46" t="s">
        <v>297</v>
      </c>
      <c r="B25" s="47" t="s">
        <v>333</v>
      </c>
      <c r="C25" s="24"/>
      <c r="D25" s="24"/>
      <c r="E25" s="32"/>
      <c r="F25" s="38"/>
      <c r="G25" s="32"/>
      <c r="H25" s="32"/>
      <c r="I25" s="32"/>
      <c r="J25" s="32"/>
      <c r="K25" s="32"/>
      <c r="L25" s="51"/>
      <c r="M25" s="32"/>
    </row>
    <row r="26" spans="1:13">
      <c r="B26" s="23"/>
      <c r="C26" s="24"/>
      <c r="D26" s="24"/>
      <c r="F26" s="38"/>
      <c r="L26" s="51"/>
    </row>
    <row r="27" spans="1:13">
      <c r="B27" s="23"/>
      <c r="C27" s="24"/>
      <c r="D27" s="24"/>
      <c r="F27" s="38"/>
      <c r="L27" s="51"/>
    </row>
    <row r="28" spans="1:13">
      <c r="B28" s="20"/>
      <c r="C28" s="24"/>
      <c r="D28" s="24"/>
      <c r="E28" s="25"/>
      <c r="F28" s="26"/>
      <c r="L28" s="51"/>
    </row>
    <row r="29" spans="1:13">
      <c r="B29" s="20"/>
      <c r="C29" s="24"/>
      <c r="D29" s="24"/>
      <c r="E29" s="25"/>
      <c r="F29" s="26"/>
      <c r="L29" s="51"/>
    </row>
    <row r="30" spans="1:13">
      <c r="B30" s="20"/>
      <c r="C30" s="24"/>
      <c r="D30" s="24"/>
      <c r="E30" s="25"/>
      <c r="F30" s="26"/>
      <c r="L30" s="51"/>
    </row>
    <row r="31" spans="1:13">
      <c r="B31" s="76"/>
      <c r="C31" s="77"/>
      <c r="D31" s="77"/>
      <c r="E31" s="60"/>
      <c r="F31" s="64"/>
      <c r="L31" s="51"/>
    </row>
    <row r="32" spans="1:13">
      <c r="B32" s="76"/>
      <c r="C32" s="77"/>
      <c r="D32" s="77"/>
      <c r="E32" s="60"/>
      <c r="F32" s="64"/>
      <c r="L32" s="51"/>
    </row>
    <row r="33" spans="2:12">
      <c r="B33" s="76"/>
      <c r="C33" s="77"/>
      <c r="D33" s="77"/>
      <c r="E33" s="60"/>
      <c r="F33" s="64"/>
      <c r="L33" s="51"/>
    </row>
    <row r="34" spans="2:12">
      <c r="B34" s="76"/>
      <c r="C34" s="77"/>
      <c r="D34" s="77"/>
      <c r="E34" s="60"/>
      <c r="F34" s="64"/>
      <c r="L34" s="51"/>
    </row>
    <row r="35" spans="2:12">
      <c r="B35" s="76"/>
      <c r="C35" s="77"/>
      <c r="D35" s="77"/>
      <c r="E35" s="60"/>
      <c r="F35" s="64"/>
      <c r="L35" s="51"/>
    </row>
    <row r="36" spans="2:12">
      <c r="B36" s="76"/>
      <c r="C36" s="77"/>
      <c r="D36" s="77"/>
      <c r="E36" s="60"/>
      <c r="F36" s="64"/>
      <c r="L36" s="51"/>
    </row>
    <row r="37" spans="2:12">
      <c r="B37" s="76"/>
      <c r="C37" s="77"/>
      <c r="D37" s="77"/>
      <c r="E37" s="60"/>
      <c r="F37" s="64"/>
      <c r="L37" s="51"/>
    </row>
    <row r="38" spans="2:12">
      <c r="B38" s="76"/>
      <c r="C38" s="77"/>
      <c r="D38" s="77"/>
      <c r="E38" s="60"/>
      <c r="F38" s="64"/>
      <c r="L38" s="51"/>
    </row>
    <row r="39" spans="2:12">
      <c r="B39" s="76"/>
      <c r="C39" s="77"/>
      <c r="D39" s="77"/>
      <c r="E39" s="60"/>
      <c r="F39" s="64"/>
      <c r="L39" s="51"/>
    </row>
    <row r="40" spans="2:12">
      <c r="B40" s="76"/>
      <c r="C40" s="77"/>
      <c r="D40" s="77"/>
      <c r="E40" s="60"/>
      <c r="F40" s="64"/>
      <c r="L40" s="51"/>
    </row>
    <row r="41" spans="2:12">
      <c r="B41" s="76"/>
      <c r="C41" s="77"/>
      <c r="D41" s="77"/>
      <c r="E41" s="60"/>
      <c r="F41" s="64"/>
    </row>
    <row r="42" spans="2:12">
      <c r="B42" s="76"/>
      <c r="C42" s="77"/>
      <c r="D42" s="77"/>
      <c r="E42" s="60"/>
      <c r="F42" s="64"/>
    </row>
    <row r="43" spans="2:12">
      <c r="B43" s="76"/>
      <c r="C43" s="77"/>
      <c r="D43" s="77"/>
      <c r="E43" s="60"/>
      <c r="F43" s="64"/>
    </row>
    <row r="44" spans="2:12">
      <c r="B44" s="76"/>
      <c r="C44" s="77"/>
      <c r="D44" s="77"/>
      <c r="E44" s="60"/>
      <c r="F44" s="64"/>
    </row>
    <row r="45" spans="2:12">
      <c r="B45" s="76"/>
      <c r="C45" s="77"/>
      <c r="D45" s="77"/>
      <c r="E45" s="60"/>
      <c r="F45" s="64"/>
    </row>
    <row r="46" spans="2:12">
      <c r="B46" s="76"/>
      <c r="C46" s="77"/>
      <c r="D46" s="77"/>
      <c r="E46" s="60"/>
      <c r="F46" s="64"/>
    </row>
    <row r="47" spans="2:12">
      <c r="B47" s="76"/>
      <c r="C47" s="77"/>
      <c r="D47" s="77"/>
      <c r="E47" s="60"/>
      <c r="F47" s="64"/>
    </row>
    <row r="48" spans="2:12">
      <c r="B48" s="76"/>
      <c r="C48" s="77"/>
      <c r="D48" s="77"/>
      <c r="E48" s="60"/>
      <c r="F48" s="64"/>
    </row>
    <row r="49" spans="2:6">
      <c r="B49" s="76"/>
      <c r="C49" s="77"/>
      <c r="D49" s="77"/>
      <c r="E49" s="60"/>
      <c r="F49" s="64"/>
    </row>
    <row r="50" spans="2:6">
      <c r="B50" s="76"/>
      <c r="C50" s="77"/>
      <c r="D50" s="77"/>
      <c r="E50" s="60"/>
      <c r="F50" s="64"/>
    </row>
    <row r="51" spans="2:6">
      <c r="B51" s="76"/>
      <c r="C51" s="77"/>
      <c r="D51" s="77"/>
      <c r="E51" s="77"/>
      <c r="F51" s="64"/>
    </row>
    <row r="52" spans="2:6">
      <c r="B52" s="76"/>
      <c r="C52" s="77"/>
      <c r="D52" s="77"/>
      <c r="E52" s="60"/>
      <c r="F52" s="64"/>
    </row>
    <row r="53" spans="2:6">
      <c r="B53" s="76"/>
      <c r="C53" s="77"/>
      <c r="D53" s="77"/>
      <c r="E53" s="60"/>
      <c r="F53" s="64"/>
    </row>
    <row r="54" spans="2:6">
      <c r="B54" s="76"/>
      <c r="C54" s="77"/>
      <c r="D54" s="77"/>
      <c r="E54" s="60"/>
      <c r="F54" s="64"/>
    </row>
    <row r="55" spans="2:6">
      <c r="B55" s="76"/>
      <c r="C55" s="77"/>
      <c r="D55" s="77"/>
      <c r="E55" s="60"/>
      <c r="F55" s="64"/>
    </row>
    <row r="56" spans="2:6">
      <c r="B56" s="76"/>
      <c r="C56" s="77"/>
      <c r="D56" s="77"/>
      <c r="E56" s="60"/>
      <c r="F56" s="64"/>
    </row>
    <row r="57" spans="2:6">
      <c r="B57" s="76"/>
      <c r="C57" s="77"/>
      <c r="D57" s="77"/>
      <c r="E57" s="60"/>
      <c r="F57" s="64"/>
    </row>
    <row r="58" spans="2:6">
      <c r="B58" s="76"/>
      <c r="C58" s="77"/>
      <c r="D58" s="77"/>
      <c r="E58" s="60"/>
      <c r="F58" s="64"/>
    </row>
    <row r="59" spans="2:6">
      <c r="B59" s="76"/>
      <c r="C59" s="77"/>
      <c r="D59" s="77"/>
      <c r="E59" s="60"/>
      <c r="F59" s="64"/>
    </row>
    <row r="60" spans="2:6">
      <c r="B60" s="76"/>
      <c r="C60" s="77"/>
      <c r="D60" s="77"/>
      <c r="E60" s="60"/>
      <c r="F60" s="64"/>
    </row>
    <row r="61" spans="2:6">
      <c r="B61" s="76"/>
      <c r="C61" s="77"/>
      <c r="D61" s="77"/>
      <c r="E61" s="60"/>
      <c r="F61" s="64"/>
    </row>
    <row r="62" spans="2:6">
      <c r="F62" s="38"/>
    </row>
    <row r="63" spans="2:6">
      <c r="F63" s="38"/>
    </row>
    <row r="64" spans="2:6">
      <c r="F64" s="38"/>
    </row>
    <row r="65" spans="6:6">
      <c r="F65" s="38"/>
    </row>
    <row r="66" spans="6:6">
      <c r="F66" s="38"/>
    </row>
    <row r="67" spans="6:6">
      <c r="F67" s="38"/>
    </row>
    <row r="68" spans="6:6">
      <c r="F68" s="38"/>
    </row>
    <row r="69" spans="6:6">
      <c r="F69" s="38"/>
    </row>
    <row r="70" spans="6:6">
      <c r="F70" s="38"/>
    </row>
    <row r="71" spans="6:6">
      <c r="F71" s="38"/>
    </row>
    <row r="72" spans="6:6">
      <c r="F72" s="38"/>
    </row>
    <row r="73" spans="6:6">
      <c r="F73" s="38"/>
    </row>
    <row r="74" spans="6:6">
      <c r="F74" s="38"/>
    </row>
    <row r="75" spans="6:6">
      <c r="F75" s="38"/>
    </row>
    <row r="76" spans="6:6">
      <c r="F76" s="38"/>
    </row>
    <row r="77" spans="6:6">
      <c r="F77" s="38"/>
    </row>
    <row r="78" spans="6:6">
      <c r="F78" s="38"/>
    </row>
    <row r="79" spans="6:6">
      <c r="F79" s="38"/>
    </row>
    <row r="80" spans="6:6">
      <c r="F80" s="38"/>
    </row>
    <row r="81" spans="6:6">
      <c r="F81" s="38"/>
    </row>
    <row r="82" spans="6:6">
      <c r="F82" s="38"/>
    </row>
    <row r="83" spans="6:6">
      <c r="F83" s="38"/>
    </row>
    <row r="84" spans="6:6">
      <c r="F84" s="38"/>
    </row>
    <row r="85" spans="6:6">
      <c r="F85" s="38"/>
    </row>
    <row r="86" spans="6:6">
      <c r="F86" s="38"/>
    </row>
    <row r="87" spans="6:6">
      <c r="F87" s="38"/>
    </row>
    <row r="88" spans="6:6">
      <c r="F88" s="38"/>
    </row>
    <row r="89" spans="6:6">
      <c r="F89" s="38"/>
    </row>
    <row r="90" spans="6:6">
      <c r="F90" s="38"/>
    </row>
    <row r="91" spans="6:6">
      <c r="F91" s="38"/>
    </row>
    <row r="92" spans="6:6">
      <c r="F92" s="38"/>
    </row>
    <row r="93" spans="6:6">
      <c r="F93" s="38"/>
    </row>
    <row r="94" spans="6:6">
      <c r="F94" s="38"/>
    </row>
    <row r="95" spans="6:6">
      <c r="F95" s="38"/>
    </row>
    <row r="96" spans="6:6">
      <c r="F96" s="38"/>
    </row>
    <row r="97" spans="6:6">
      <c r="F97" s="38"/>
    </row>
    <row r="98" spans="6:6">
      <c r="F98" s="38"/>
    </row>
    <row r="99" spans="6:6">
      <c r="F99" s="38"/>
    </row>
    <row r="100" spans="6:6">
      <c r="F100" s="38"/>
    </row>
    <row r="101" spans="6:6">
      <c r="F101" s="38"/>
    </row>
    <row r="102" spans="6:6">
      <c r="F102" s="38"/>
    </row>
    <row r="103" spans="6:6">
      <c r="F103" s="38"/>
    </row>
    <row r="104" spans="6:6">
      <c r="F104" s="38"/>
    </row>
    <row r="105" spans="6:6">
      <c r="F105" s="38"/>
    </row>
    <row r="106" spans="6:6">
      <c r="F106" s="38"/>
    </row>
    <row r="107" spans="6:6">
      <c r="F107" s="38"/>
    </row>
    <row r="108" spans="6:6">
      <c r="F108" s="38"/>
    </row>
    <row r="109" spans="6:6">
      <c r="F109" s="38"/>
    </row>
    <row r="110" spans="6:6">
      <c r="F110" s="38"/>
    </row>
    <row r="111" spans="6:6">
      <c r="F111" s="38"/>
    </row>
    <row r="112" spans="6:6">
      <c r="F112" s="38"/>
    </row>
    <row r="113" spans="6:6">
      <c r="F113" s="38"/>
    </row>
    <row r="114" spans="6:6">
      <c r="F114" s="38"/>
    </row>
    <row r="115" spans="6:6">
      <c r="F115" s="38"/>
    </row>
    <row r="116" spans="6:6">
      <c r="F116" s="38"/>
    </row>
    <row r="117" spans="6:6">
      <c r="F117" s="38"/>
    </row>
    <row r="118" spans="6:6">
      <c r="F118" s="38"/>
    </row>
    <row r="119" spans="6:6">
      <c r="F119" s="38"/>
    </row>
    <row r="120" spans="6:6">
      <c r="F120" s="38"/>
    </row>
    <row r="121" spans="6:6">
      <c r="F121" s="38"/>
    </row>
    <row r="122" spans="6:6">
      <c r="F122" s="38"/>
    </row>
    <row r="123" spans="6:6">
      <c r="F123" s="38"/>
    </row>
    <row r="124" spans="6:6">
      <c r="F124" s="38"/>
    </row>
    <row r="125" spans="6:6">
      <c r="F125" s="38"/>
    </row>
    <row r="126" spans="6:6">
      <c r="F126" s="38"/>
    </row>
    <row r="127" spans="6:6">
      <c r="F127" s="38"/>
    </row>
    <row r="128" spans="6:6">
      <c r="F128" s="38"/>
    </row>
    <row r="129" spans="6:6">
      <c r="F129" s="38"/>
    </row>
    <row r="130" spans="6:6">
      <c r="F130" s="38"/>
    </row>
    <row r="131" spans="6:6">
      <c r="F131" s="38"/>
    </row>
    <row r="132" spans="6:6">
      <c r="F132" s="38"/>
    </row>
  </sheetData>
  <sortState ref="B31:F120">
    <sortCondition descending="1" ref="F31:F120"/>
  </sortState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 xml:space="preserve">&amp;L&amp;"-,Fet"SVENSKA KENNELKLUBBEN
    REGISTRERING 2012&amp;C&amp;"-,Fet"&amp;12&amp;A *&amp;R&amp;"-,Fet"SKK &amp;D 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 enableFormatConditionsCalculation="0"/>
  <dimension ref="A1:M166"/>
  <sheetViews>
    <sheetView workbookViewId="0">
      <selection activeCell="B24" sqref="B24"/>
    </sheetView>
  </sheetViews>
  <sheetFormatPr baseColWidth="10" defaultColWidth="9.6640625" defaultRowHeight="13" x14ac:dyDescent="0"/>
  <cols>
    <col min="1" max="1" width="8.33203125" style="2" bestFit="1" customWidth="1"/>
    <col min="2" max="2" width="35.5" style="5" bestFit="1" customWidth="1"/>
    <col min="3" max="3" width="12.83203125" style="5" customWidth="1"/>
    <col min="4" max="4" width="10.33203125" style="2" customWidth="1"/>
    <col min="5" max="5" width="10.6640625" style="2" customWidth="1"/>
    <col min="6" max="6" width="11.33203125" style="2" customWidth="1"/>
    <col min="7" max="16384" width="9.6640625" style="2"/>
  </cols>
  <sheetData>
    <row r="1" spans="1:13">
      <c r="A1" s="6"/>
      <c r="B1" s="7" t="s">
        <v>3</v>
      </c>
      <c r="C1" s="8" t="s">
        <v>332</v>
      </c>
      <c r="D1" s="8" t="s">
        <v>311</v>
      </c>
      <c r="E1" s="1" t="s">
        <v>1</v>
      </c>
      <c r="F1" s="1" t="s">
        <v>2</v>
      </c>
    </row>
    <row r="2" spans="1:13" ht="14">
      <c r="A2" s="11">
        <v>1</v>
      </c>
      <c r="B2" s="76" t="s">
        <v>199</v>
      </c>
      <c r="C2" s="77">
        <v>52</v>
      </c>
      <c r="D2" s="77">
        <v>119</v>
      </c>
      <c r="E2" s="60">
        <f t="shared" ref="E2:E21" si="0">C2-D2</f>
        <v>-67</v>
      </c>
      <c r="F2" s="64">
        <f t="shared" ref="F2:F22" si="1">E2/D2</f>
        <v>-0.56302521008403361</v>
      </c>
      <c r="G2" s="17"/>
      <c r="H2" s="51"/>
      <c r="I2" s="51"/>
      <c r="J2" s="51"/>
      <c r="K2" s="51"/>
      <c r="L2" s="52"/>
      <c r="M2" s="51"/>
    </row>
    <row r="3" spans="1:13" ht="14">
      <c r="A3" s="11">
        <v>2</v>
      </c>
      <c r="B3" s="76" t="s">
        <v>62</v>
      </c>
      <c r="C3" s="77">
        <v>88</v>
      </c>
      <c r="D3" s="77">
        <v>199</v>
      </c>
      <c r="E3" s="60">
        <f t="shared" si="0"/>
        <v>-111</v>
      </c>
      <c r="F3" s="64">
        <f t="shared" si="1"/>
        <v>-0.55778894472361806</v>
      </c>
      <c r="G3" s="17"/>
      <c r="H3" s="51"/>
      <c r="I3" s="51"/>
      <c r="J3" s="51"/>
      <c r="K3" s="51"/>
      <c r="L3" s="52"/>
      <c r="M3" s="51"/>
    </row>
    <row r="4" spans="1:13" ht="14">
      <c r="A4" s="11">
        <v>3</v>
      </c>
      <c r="B4" s="76" t="s">
        <v>71</v>
      </c>
      <c r="C4" s="77">
        <v>48</v>
      </c>
      <c r="D4" s="77">
        <v>105</v>
      </c>
      <c r="E4" s="60">
        <f t="shared" si="0"/>
        <v>-57</v>
      </c>
      <c r="F4" s="64">
        <f t="shared" si="1"/>
        <v>-0.54285714285714282</v>
      </c>
      <c r="G4" s="17"/>
      <c r="H4" s="51"/>
      <c r="I4" s="51"/>
      <c r="J4" s="51"/>
      <c r="K4" s="51"/>
      <c r="L4" s="52"/>
      <c r="M4" s="51"/>
    </row>
    <row r="5" spans="1:13" ht="14">
      <c r="A5" s="11">
        <v>4</v>
      </c>
      <c r="B5" s="76" t="s">
        <v>166</v>
      </c>
      <c r="C5" s="77">
        <v>56</v>
      </c>
      <c r="D5" s="77">
        <v>112</v>
      </c>
      <c r="E5" s="60">
        <f t="shared" si="0"/>
        <v>-56</v>
      </c>
      <c r="F5" s="64">
        <f t="shared" si="1"/>
        <v>-0.5</v>
      </c>
      <c r="G5" s="17"/>
      <c r="H5" s="51"/>
      <c r="I5" s="51"/>
      <c r="J5" s="51"/>
      <c r="K5" s="51"/>
      <c r="L5" s="52"/>
      <c r="M5" s="51"/>
    </row>
    <row r="6" spans="1:13" ht="14">
      <c r="A6" s="11">
        <v>5</v>
      </c>
      <c r="B6" s="76" t="s">
        <v>60</v>
      </c>
      <c r="C6" s="77">
        <v>74</v>
      </c>
      <c r="D6" s="77">
        <v>127</v>
      </c>
      <c r="E6" s="60">
        <f t="shared" si="0"/>
        <v>-53</v>
      </c>
      <c r="F6" s="64">
        <f t="shared" si="1"/>
        <v>-0.41732283464566927</v>
      </c>
      <c r="G6" s="17"/>
      <c r="H6" s="51"/>
      <c r="I6" s="51"/>
      <c r="J6" s="51"/>
      <c r="K6" s="51"/>
      <c r="L6" s="52"/>
      <c r="M6" s="51"/>
    </row>
    <row r="7" spans="1:13" ht="14">
      <c r="A7" s="11">
        <v>6</v>
      </c>
      <c r="B7" s="76" t="s">
        <v>49</v>
      </c>
      <c r="C7" s="77">
        <v>69</v>
      </c>
      <c r="D7" s="77">
        <v>111</v>
      </c>
      <c r="E7" s="60">
        <f t="shared" si="0"/>
        <v>-42</v>
      </c>
      <c r="F7" s="64">
        <f t="shared" si="1"/>
        <v>-0.3783783783783784</v>
      </c>
      <c r="G7" s="17"/>
      <c r="H7" s="51"/>
      <c r="I7" s="51"/>
      <c r="J7" s="51"/>
      <c r="K7" s="51"/>
      <c r="L7" s="52"/>
      <c r="M7" s="51"/>
    </row>
    <row r="8" spans="1:13" ht="14">
      <c r="A8" s="11">
        <v>7</v>
      </c>
      <c r="B8" s="76" t="s">
        <v>66</v>
      </c>
      <c r="C8" s="77">
        <v>333</v>
      </c>
      <c r="D8" s="77">
        <v>505</v>
      </c>
      <c r="E8" s="60">
        <f t="shared" si="0"/>
        <v>-172</v>
      </c>
      <c r="F8" s="64">
        <f t="shared" si="1"/>
        <v>-0.34059405940594062</v>
      </c>
      <c r="G8" s="17"/>
      <c r="H8" s="51"/>
      <c r="I8" s="51"/>
      <c r="J8" s="51"/>
      <c r="K8" s="51"/>
      <c r="L8" s="52"/>
      <c r="M8" s="51"/>
    </row>
    <row r="9" spans="1:13" ht="14">
      <c r="A9" s="11">
        <v>8</v>
      </c>
      <c r="B9" s="76" t="s">
        <v>54</v>
      </c>
      <c r="C9" s="77">
        <v>113</v>
      </c>
      <c r="D9" s="77">
        <v>171</v>
      </c>
      <c r="E9" s="60">
        <f t="shared" si="0"/>
        <v>-58</v>
      </c>
      <c r="F9" s="64">
        <f t="shared" si="1"/>
        <v>-0.33918128654970758</v>
      </c>
      <c r="G9" s="17"/>
      <c r="H9" s="51"/>
      <c r="I9" s="51"/>
      <c r="J9" s="51"/>
      <c r="K9" s="51"/>
      <c r="L9" s="52"/>
      <c r="M9" s="51"/>
    </row>
    <row r="10" spans="1:13" ht="14">
      <c r="A10" s="11">
        <v>9</v>
      </c>
      <c r="B10" s="76" t="s">
        <v>216</v>
      </c>
      <c r="C10" s="77">
        <v>150</v>
      </c>
      <c r="D10" s="77">
        <v>223</v>
      </c>
      <c r="E10" s="60">
        <f t="shared" si="0"/>
        <v>-73</v>
      </c>
      <c r="F10" s="64">
        <f t="shared" si="1"/>
        <v>-0.3273542600896861</v>
      </c>
      <c r="G10" s="17"/>
      <c r="H10" s="51"/>
      <c r="I10" s="51"/>
      <c r="J10" s="51"/>
      <c r="K10" s="51"/>
      <c r="L10" s="52"/>
      <c r="M10" s="51"/>
    </row>
    <row r="11" spans="1:13" ht="14">
      <c r="A11" s="11">
        <v>10</v>
      </c>
      <c r="B11" s="76" t="s">
        <v>201</v>
      </c>
      <c r="C11" s="77">
        <v>97</v>
      </c>
      <c r="D11" s="77">
        <v>136</v>
      </c>
      <c r="E11" s="60">
        <f t="shared" si="0"/>
        <v>-39</v>
      </c>
      <c r="F11" s="64">
        <f t="shared" si="1"/>
        <v>-0.28676470588235292</v>
      </c>
      <c r="G11" s="17"/>
      <c r="H11" s="51"/>
      <c r="I11" s="51"/>
      <c r="J11" s="51"/>
      <c r="K11" s="51"/>
      <c r="L11" s="52"/>
      <c r="M11" s="51"/>
    </row>
    <row r="12" spans="1:13" ht="14">
      <c r="A12" s="11">
        <v>11</v>
      </c>
      <c r="B12" s="76" t="s">
        <v>330</v>
      </c>
      <c r="C12" s="77">
        <v>106</v>
      </c>
      <c r="D12" s="77">
        <v>147</v>
      </c>
      <c r="E12" s="60">
        <f t="shared" si="0"/>
        <v>-41</v>
      </c>
      <c r="F12" s="64">
        <f t="shared" si="1"/>
        <v>-0.27891156462585032</v>
      </c>
      <c r="G12" s="17"/>
      <c r="H12" s="51"/>
      <c r="I12" s="51"/>
      <c r="J12" s="51"/>
      <c r="K12" s="51"/>
      <c r="L12" s="52"/>
      <c r="M12" s="51"/>
    </row>
    <row r="13" spans="1:13" ht="14">
      <c r="A13" s="11">
        <v>12</v>
      </c>
      <c r="B13" s="76" t="s">
        <v>190</v>
      </c>
      <c r="C13" s="77">
        <v>115</v>
      </c>
      <c r="D13" s="77">
        <v>158</v>
      </c>
      <c r="E13" s="60">
        <f t="shared" si="0"/>
        <v>-43</v>
      </c>
      <c r="F13" s="64">
        <f t="shared" si="1"/>
        <v>-0.27215189873417722</v>
      </c>
      <c r="G13" s="17"/>
      <c r="H13" s="51"/>
      <c r="I13" s="51"/>
      <c r="J13" s="51"/>
      <c r="K13" s="51"/>
      <c r="L13" s="52"/>
      <c r="M13" s="51"/>
    </row>
    <row r="14" spans="1:13" ht="14">
      <c r="A14" s="11">
        <v>13</v>
      </c>
      <c r="B14" s="76" t="s">
        <v>63</v>
      </c>
      <c r="C14" s="77">
        <v>78</v>
      </c>
      <c r="D14" s="77">
        <v>107</v>
      </c>
      <c r="E14" s="60">
        <f t="shared" si="0"/>
        <v>-29</v>
      </c>
      <c r="F14" s="64">
        <f t="shared" si="1"/>
        <v>-0.27102803738317754</v>
      </c>
      <c r="G14" s="17"/>
      <c r="H14" s="51"/>
      <c r="I14" s="51"/>
      <c r="J14" s="51"/>
      <c r="K14" s="51"/>
      <c r="L14" s="52"/>
      <c r="M14" s="51"/>
    </row>
    <row r="15" spans="1:13" ht="14">
      <c r="A15" s="11">
        <v>14</v>
      </c>
      <c r="B15" s="76" t="s">
        <v>191</v>
      </c>
      <c r="C15" s="77">
        <v>129</v>
      </c>
      <c r="D15" s="77">
        <v>175</v>
      </c>
      <c r="E15" s="60">
        <f t="shared" si="0"/>
        <v>-46</v>
      </c>
      <c r="F15" s="64">
        <f t="shared" si="1"/>
        <v>-0.26285714285714284</v>
      </c>
      <c r="G15" s="17"/>
      <c r="H15" s="51"/>
      <c r="I15" s="51"/>
      <c r="J15" s="51"/>
      <c r="K15" s="51"/>
      <c r="L15" s="52"/>
      <c r="M15" s="51"/>
    </row>
    <row r="16" spans="1:13" ht="14">
      <c r="A16" s="11">
        <v>15</v>
      </c>
      <c r="B16" s="76" t="s">
        <v>9</v>
      </c>
      <c r="C16" s="77">
        <v>737</v>
      </c>
      <c r="D16" s="77">
        <v>999</v>
      </c>
      <c r="E16" s="60">
        <f t="shared" si="0"/>
        <v>-262</v>
      </c>
      <c r="F16" s="64">
        <f t="shared" si="1"/>
        <v>-0.26226226226226224</v>
      </c>
      <c r="G16" s="17"/>
      <c r="H16" s="51"/>
      <c r="I16" s="51"/>
      <c r="J16" s="51"/>
      <c r="K16" s="51"/>
      <c r="L16" s="52"/>
      <c r="M16" s="51"/>
    </row>
    <row r="17" spans="1:13" ht="14">
      <c r="A17" s="11">
        <v>16</v>
      </c>
      <c r="B17" s="76" t="s">
        <v>217</v>
      </c>
      <c r="C17" s="77">
        <v>133</v>
      </c>
      <c r="D17" s="77">
        <v>175</v>
      </c>
      <c r="E17" s="60">
        <f t="shared" si="0"/>
        <v>-42</v>
      </c>
      <c r="F17" s="64">
        <f t="shared" si="1"/>
        <v>-0.24</v>
      </c>
      <c r="G17" s="17"/>
      <c r="H17" s="51"/>
      <c r="I17" s="51"/>
      <c r="J17" s="51"/>
      <c r="K17" s="51"/>
      <c r="L17" s="52"/>
      <c r="M17" s="51"/>
    </row>
    <row r="18" spans="1:13" ht="14">
      <c r="A18" s="11">
        <v>17</v>
      </c>
      <c r="B18" s="76" t="s">
        <v>74</v>
      </c>
      <c r="C18" s="77">
        <v>198</v>
      </c>
      <c r="D18" s="77">
        <v>253</v>
      </c>
      <c r="E18" s="60">
        <f t="shared" si="0"/>
        <v>-55</v>
      </c>
      <c r="F18" s="64">
        <f t="shared" si="1"/>
        <v>-0.21739130434782608</v>
      </c>
      <c r="G18" s="17"/>
      <c r="H18" s="51"/>
      <c r="I18" s="51"/>
      <c r="J18" s="51"/>
      <c r="K18" s="51"/>
      <c r="L18" s="52"/>
      <c r="M18" s="51"/>
    </row>
    <row r="19" spans="1:13" ht="14">
      <c r="A19" s="11">
        <v>18</v>
      </c>
      <c r="B19" s="76" t="s">
        <v>25</v>
      </c>
      <c r="C19" s="77">
        <v>241</v>
      </c>
      <c r="D19" s="77">
        <v>307</v>
      </c>
      <c r="E19" s="60">
        <f t="shared" si="0"/>
        <v>-66</v>
      </c>
      <c r="F19" s="64">
        <f t="shared" si="1"/>
        <v>-0.21498371335504887</v>
      </c>
      <c r="G19" s="17"/>
      <c r="H19" s="51"/>
      <c r="I19" s="51"/>
      <c r="J19" s="51"/>
      <c r="K19" s="51"/>
      <c r="L19" s="52"/>
      <c r="M19" s="51"/>
    </row>
    <row r="20" spans="1:13" ht="14">
      <c r="A20" s="11">
        <v>19</v>
      </c>
      <c r="B20" s="76" t="s">
        <v>13</v>
      </c>
      <c r="C20" s="77">
        <v>379</v>
      </c>
      <c r="D20" s="77">
        <v>479</v>
      </c>
      <c r="E20" s="60">
        <f t="shared" si="0"/>
        <v>-100</v>
      </c>
      <c r="F20" s="64">
        <f t="shared" si="1"/>
        <v>-0.20876826722338204</v>
      </c>
      <c r="G20" s="17"/>
      <c r="H20" s="51"/>
      <c r="I20" s="51"/>
      <c r="J20" s="51"/>
      <c r="K20" s="51"/>
      <c r="L20" s="52"/>
      <c r="M20" s="51"/>
    </row>
    <row r="21" spans="1:13" ht="14">
      <c r="A21" s="11">
        <v>20</v>
      </c>
      <c r="B21" s="76" t="s">
        <v>211</v>
      </c>
      <c r="C21" s="77">
        <v>116</v>
      </c>
      <c r="D21" s="77">
        <v>145</v>
      </c>
      <c r="E21" s="60">
        <f t="shared" si="0"/>
        <v>-29</v>
      </c>
      <c r="F21" s="64">
        <f t="shared" si="1"/>
        <v>-0.2</v>
      </c>
      <c r="G21" s="17"/>
      <c r="H21" s="51"/>
      <c r="I21" s="51"/>
      <c r="J21" s="51"/>
      <c r="K21" s="51"/>
      <c r="L21" s="52"/>
      <c r="M21" s="51"/>
    </row>
    <row r="22" spans="1:13">
      <c r="A22" s="14" t="s">
        <v>22</v>
      </c>
      <c r="B22" s="16"/>
      <c r="C22" s="14">
        <f>SUM(C2:C21)</f>
        <v>3312</v>
      </c>
      <c r="D22" s="14">
        <f>SUM(D2:D21)</f>
        <v>4753</v>
      </c>
      <c r="E22" s="14">
        <f>SUM(E2:E21)</f>
        <v>-1441</v>
      </c>
      <c r="F22" s="10">
        <f t="shared" si="1"/>
        <v>-0.30317694087944458</v>
      </c>
      <c r="G22" s="17"/>
    </row>
    <row r="23" spans="1:13">
      <c r="A23" s="12"/>
      <c r="B23" s="14"/>
      <c r="C23" s="13"/>
      <c r="D23" s="3"/>
      <c r="E23" s="9"/>
      <c r="G23" s="17"/>
    </row>
    <row r="24" spans="1:13">
      <c r="A24" s="48" t="s">
        <v>297</v>
      </c>
      <c r="B24" s="47" t="s">
        <v>333</v>
      </c>
      <c r="C24" s="13"/>
      <c r="D24" s="3"/>
      <c r="E24" s="9"/>
      <c r="G24" s="17"/>
    </row>
    <row r="25" spans="1:13">
      <c r="A25" s="15"/>
      <c r="B25" s="18"/>
      <c r="C25" s="3"/>
      <c r="D25" s="3"/>
      <c r="E25" s="4"/>
      <c r="G25" s="17"/>
    </row>
    <row r="26" spans="1:13">
      <c r="A26" s="15"/>
      <c r="B26" s="18"/>
      <c r="C26" s="3"/>
      <c r="D26" s="3"/>
      <c r="E26" s="4"/>
      <c r="G26" s="17"/>
    </row>
    <row r="27" spans="1:13">
      <c r="A27" s="15"/>
      <c r="B27" s="18"/>
      <c r="C27" s="3"/>
      <c r="D27" s="3"/>
      <c r="E27" s="4"/>
      <c r="G27" s="17"/>
    </row>
    <row r="28" spans="1:13" ht="14">
      <c r="A28" s="69"/>
      <c r="B28" s="76"/>
      <c r="C28" s="77"/>
      <c r="D28" s="77"/>
      <c r="E28" s="60"/>
      <c r="F28" s="64"/>
      <c r="G28" s="71"/>
    </row>
    <row r="29" spans="1:13" ht="14">
      <c r="A29" s="69"/>
      <c r="B29" s="76"/>
      <c r="C29" s="77"/>
      <c r="D29" s="77"/>
      <c r="E29" s="60"/>
      <c r="F29" s="64"/>
      <c r="G29" s="71"/>
    </row>
    <row r="30" spans="1:13" ht="14">
      <c r="A30" s="69"/>
      <c r="B30" s="76"/>
      <c r="C30" s="77"/>
      <c r="D30" s="77"/>
      <c r="E30" s="60"/>
      <c r="F30" s="64"/>
      <c r="G30" s="71"/>
    </row>
    <row r="31" spans="1:13" ht="14">
      <c r="A31" s="69"/>
      <c r="B31" s="76"/>
      <c r="C31" s="77"/>
      <c r="D31" s="77"/>
      <c r="E31" s="60"/>
      <c r="F31" s="64"/>
      <c r="G31" s="71"/>
    </row>
    <row r="32" spans="1:13" ht="14">
      <c r="A32" s="69"/>
      <c r="B32" s="76"/>
      <c r="C32" s="77"/>
      <c r="D32" s="77"/>
      <c r="E32" s="60"/>
      <c r="F32" s="64"/>
      <c r="G32" s="71"/>
    </row>
    <row r="33" spans="1:7" ht="14">
      <c r="A33" s="69"/>
      <c r="B33" s="76"/>
      <c r="C33" s="77"/>
      <c r="D33" s="77"/>
      <c r="E33" s="60"/>
      <c r="F33" s="64"/>
      <c r="G33" s="71"/>
    </row>
    <row r="34" spans="1:7" ht="14">
      <c r="A34" s="69"/>
      <c r="B34" s="76"/>
      <c r="C34" s="77"/>
      <c r="D34" s="77"/>
      <c r="E34" s="60"/>
      <c r="F34" s="64"/>
      <c r="G34" s="71"/>
    </row>
    <row r="35" spans="1:7" ht="14">
      <c r="A35" s="69"/>
      <c r="B35" s="76"/>
      <c r="C35" s="77"/>
      <c r="D35" s="77"/>
      <c r="E35" s="60"/>
      <c r="F35" s="64"/>
      <c r="G35" s="71"/>
    </row>
    <row r="36" spans="1:7" ht="14">
      <c r="A36" s="69"/>
      <c r="B36" s="76"/>
      <c r="C36" s="77"/>
      <c r="D36" s="77"/>
      <c r="E36" s="60"/>
      <c r="F36" s="64"/>
      <c r="G36" s="71"/>
    </row>
    <row r="37" spans="1:7" ht="14">
      <c r="A37" s="69"/>
      <c r="B37" s="76"/>
      <c r="C37" s="77"/>
      <c r="D37" s="77"/>
      <c r="E37" s="60"/>
      <c r="F37" s="64"/>
      <c r="G37" s="71"/>
    </row>
    <row r="38" spans="1:7" ht="14">
      <c r="A38" s="69"/>
      <c r="B38" s="76"/>
      <c r="C38" s="77"/>
      <c r="D38" s="77"/>
      <c r="E38" s="60"/>
      <c r="F38" s="64"/>
      <c r="G38" s="71"/>
    </row>
    <row r="39" spans="1:7" ht="14">
      <c r="A39" s="69"/>
      <c r="B39" s="76"/>
      <c r="C39" s="77"/>
      <c r="D39" s="77"/>
      <c r="E39" s="60"/>
      <c r="F39" s="64"/>
      <c r="G39" s="71"/>
    </row>
    <row r="40" spans="1:7" ht="14">
      <c r="A40" s="69"/>
      <c r="B40" s="76"/>
      <c r="C40" s="77"/>
      <c r="D40" s="77"/>
      <c r="E40" s="60"/>
      <c r="F40" s="64"/>
      <c r="G40" s="71"/>
    </row>
    <row r="41" spans="1:7" ht="14">
      <c r="A41" s="69"/>
      <c r="B41" s="76"/>
      <c r="C41" s="77"/>
      <c r="D41" s="77"/>
      <c r="E41" s="60"/>
      <c r="F41" s="64"/>
      <c r="G41" s="71"/>
    </row>
    <row r="42" spans="1:7" ht="14">
      <c r="A42" s="69"/>
      <c r="B42" s="76"/>
      <c r="C42" s="77"/>
      <c r="D42" s="77"/>
      <c r="E42" s="60"/>
      <c r="F42" s="64"/>
      <c r="G42" s="71"/>
    </row>
    <row r="43" spans="1:7" ht="14">
      <c r="A43" s="69"/>
      <c r="B43" s="76"/>
      <c r="C43" s="77"/>
      <c r="D43" s="77"/>
      <c r="E43" s="60"/>
      <c r="F43" s="64"/>
      <c r="G43" s="71"/>
    </row>
    <row r="44" spans="1:7" ht="14">
      <c r="A44" s="69"/>
      <c r="B44" s="76"/>
      <c r="C44" s="77"/>
      <c r="D44" s="77"/>
      <c r="E44" s="60"/>
      <c r="F44" s="64"/>
      <c r="G44" s="71"/>
    </row>
    <row r="45" spans="1:7" ht="14">
      <c r="A45" s="69"/>
      <c r="B45" s="76"/>
      <c r="C45" s="77"/>
      <c r="D45" s="77"/>
      <c r="E45" s="60"/>
      <c r="F45" s="64"/>
      <c r="G45" s="71"/>
    </row>
    <row r="46" spans="1:7" ht="14">
      <c r="A46" s="69"/>
      <c r="B46" s="76"/>
      <c r="C46" s="77"/>
      <c r="D46" s="77"/>
      <c r="E46" s="60"/>
      <c r="F46" s="64"/>
      <c r="G46" s="71"/>
    </row>
    <row r="47" spans="1:7" ht="14">
      <c r="A47" s="69"/>
      <c r="B47" s="76"/>
      <c r="C47" s="77"/>
      <c r="D47" s="77"/>
      <c r="E47" s="60"/>
      <c r="F47" s="64"/>
      <c r="G47" s="71"/>
    </row>
    <row r="48" spans="1:7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5:5">
      <c r="E65" s="4"/>
    </row>
    <row r="66" spans="5:5">
      <c r="E66" s="4"/>
    </row>
    <row r="67" spans="5:5">
      <c r="E67" s="4"/>
    </row>
    <row r="68" spans="5:5">
      <c r="E68" s="4"/>
    </row>
    <row r="69" spans="5:5">
      <c r="E69" s="4"/>
    </row>
    <row r="70" spans="5:5">
      <c r="E70" s="4"/>
    </row>
    <row r="71" spans="5:5">
      <c r="E71" s="4"/>
    </row>
    <row r="72" spans="5:5">
      <c r="E72" s="4"/>
    </row>
    <row r="73" spans="5:5">
      <c r="E73" s="4"/>
    </row>
    <row r="74" spans="5:5">
      <c r="E74" s="4"/>
    </row>
    <row r="75" spans="5:5">
      <c r="E75" s="4"/>
    </row>
    <row r="76" spans="5:5">
      <c r="E76" s="4"/>
    </row>
    <row r="77" spans="5:5">
      <c r="E77" s="4"/>
    </row>
    <row r="78" spans="5:5">
      <c r="E78" s="4"/>
    </row>
    <row r="79" spans="5:5">
      <c r="E79" s="4"/>
    </row>
    <row r="80" spans="5:5">
      <c r="E80" s="4"/>
    </row>
    <row r="81" spans="5:5">
      <c r="E81" s="4"/>
    </row>
    <row r="82" spans="5:5">
      <c r="E82" s="4"/>
    </row>
    <row r="83" spans="5:5">
      <c r="E83" s="4"/>
    </row>
    <row r="84" spans="5:5">
      <c r="E84" s="4"/>
    </row>
    <row r="85" spans="5:5">
      <c r="E85" s="4"/>
    </row>
    <row r="86" spans="5:5">
      <c r="E86" s="4"/>
    </row>
    <row r="87" spans="5:5">
      <c r="E87" s="4"/>
    </row>
    <row r="88" spans="5:5">
      <c r="E88" s="4"/>
    </row>
    <row r="89" spans="5:5">
      <c r="E89" s="4"/>
    </row>
    <row r="90" spans="5:5">
      <c r="E90" s="4"/>
    </row>
    <row r="91" spans="5:5">
      <c r="E91" s="4"/>
    </row>
    <row r="92" spans="5:5">
      <c r="E92" s="4"/>
    </row>
    <row r="93" spans="5:5">
      <c r="E93" s="4"/>
    </row>
    <row r="94" spans="5:5">
      <c r="E94" s="4"/>
    </row>
    <row r="95" spans="5:5">
      <c r="E95" s="4"/>
    </row>
    <row r="96" spans="5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</sheetData>
  <phoneticPr fontId="0" type="noConversion"/>
  <pageMargins left="0.74803149606299213" right="0.15748031496062992" top="1.1023622047244095" bottom="0.98425196850393704" header="0.51181102362204722" footer="0.51181102362204722"/>
  <headerFooter alignWithMargins="0">
    <oddHeader xml:space="preserve">&amp;L&amp;"-,Fet"SVENSKA KENNELKLUBBEN
    REGISTRERING 2012&amp;C&amp;"-,Fet"&amp;14&amp;A *&amp;R&amp;"-,Fet"SKK &amp;D 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TOP 20   2012</vt:lpstr>
      <vt:lpstr>Alla raser 2012</vt:lpstr>
      <vt:lpstr>Per RASGRUPP 2012</vt:lpstr>
      <vt:lpstr>Alla raser - flest 2012</vt:lpstr>
      <vt:lpstr>Största ÖKNING 2012  (%) </vt:lpstr>
      <vt:lpstr>Största MINSKNING  2012  (%)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Marie  Dirksen Gadolin</cp:lastModifiedBy>
  <cp:lastPrinted>2013-01-04T13:52:24Z</cp:lastPrinted>
  <dcterms:created xsi:type="dcterms:W3CDTF">1999-03-03T13:43:07Z</dcterms:created>
  <dcterms:modified xsi:type="dcterms:W3CDTF">2013-06-25T11:11:02Z</dcterms:modified>
</cp:coreProperties>
</file>